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idus investment corporation" sheetId="1" r:id="rId1"/>
    <sheet name="fidus investment corporation-1" sheetId="2" r:id="rId2"/>
    <sheet name="fidus investment corporation-2" sheetId="3" r:id="rId3"/>
    <sheet name="fidus investment corporation-3" sheetId="4" r:id="rId4"/>
    <sheet name="assumptions" sheetId="5" r:id="rId5"/>
    <sheet name="assumptions-1" sheetId="6" r:id="rId6"/>
    <sheet name="we may suffer credit losse" sheetId="7" r:id="rId7"/>
    <sheet name="outstanding securities" sheetId="8" r:id="rId8"/>
    <sheet name="example" sheetId="9" r:id="rId9"/>
    <sheet name="item 6 selected consolidat" sheetId="10" r:id="rId10"/>
    <sheet name="item 6 selected consolidat-1" sheetId="11" r:id="rId11"/>
    <sheet name="portfolio composition inve" sheetId="12" r:id="rId12"/>
    <sheet name="portfolio composition inve-1" sheetId="13" r:id="rId13"/>
    <sheet name="portfolio composition inve-2" sheetId="14" r:id="rId14"/>
    <sheet name="portfolio composition inve-3" sheetId="15" r:id="rId15"/>
    <sheet name="portfolio composition inve-4" sheetId="16" r:id="rId16"/>
    <sheet name="nonaccrual" sheetId="17" r:id="rId17"/>
    <sheet name="investment income" sheetId="18" r:id="rId18"/>
    <sheet name="expenses" sheetId="19" r:id="rId19"/>
    <sheet name="expenses-1" sheetId="20" r:id="rId20"/>
    <sheet name="offbalance sheet arrangeme" sheetId="21" r:id="rId21"/>
    <sheet name="contractual obligations" sheetId="22" r:id="rId22"/>
    <sheet name="item 7a quantitative and q" sheetId="23" r:id="rId23"/>
    <sheet name="index to consolidated fina" sheetId="24" r:id="rId24"/>
    <sheet name="assets and liabilities" sheetId="25" r:id="rId25"/>
    <sheet name="operations" sheetId="26" r:id="rId26"/>
    <sheet name="changes in net assets" sheetId="27" r:id="rId27"/>
    <sheet name="cash flows" sheetId="28" r:id="rId28"/>
    <sheet name="fidus investment corporation-4" sheetId="29" r:id="rId29"/>
    <sheet name="fidus investment corporation-5" sheetId="30" r:id="rId30"/>
    <sheet name="fidus investment corporation-6" sheetId="31" r:id="rId31"/>
    <sheet name="fidus investment corporation-7" sheetId="32" r:id="rId32"/>
    <sheet name="fidus investment corporation-8" sheetId="33" r:id="rId33"/>
    <sheet name="fidus investment corporation-9" sheetId="34" r:id="rId34"/>
    <sheet name="fidus investment corporation-10" sheetId="35" r:id="rId35"/>
    <sheet name="fidus investment corporation-11" sheetId="36" r:id="rId36"/>
    <sheet name="fidus investment corporation-12" sheetId="37" r:id="rId37"/>
    <sheet name="fidus investment corporation-13" sheetId="38" r:id="rId38"/>
    <sheet name="fidus investment corporation-14" sheetId="39" r:id="rId39"/>
    <sheet name="fidus investment corporation-15" sheetId="40" r:id="rId40"/>
    <sheet name="fidus investment corporation-16" sheetId="41" r:id="rId41"/>
    <sheet name="fidus investment corporation-17" sheetId="42" r:id="rId42"/>
    <sheet name="consolidated schedule of i" sheetId="43" r:id="rId43"/>
    <sheet name="notes to consolidated fina" sheetId="44" r:id="rId44"/>
    <sheet name="fidus investment corporation-18" sheetId="45" r:id="rId45"/>
    <sheet name="fidus investment corporation-19" sheetId="46" r:id="rId46"/>
    <sheet name="fidus investment corporation-20" sheetId="47" r:id="rId47"/>
    <sheet name="fidus investment corporation-21" sheetId="48" r:id="rId48"/>
    <sheet name="sba debentures" sheetId="49" r:id="rId49"/>
    <sheet name="interest and financing exp" sheetId="50" r:id="rId50"/>
    <sheet name="fidus investment corporation-22" sheetId="51" r:id="rId51"/>
    <sheet name="fidus investment corporation-23" sheetId="52" r:id="rId52"/>
    <sheet name="fidus investment corporation-24" sheetId="53" r:id="rId53"/>
    <sheet name="fidus investment corporation-25" sheetId="54" r:id="rId54"/>
    <sheet name="fidus investment corporation-26" sheetId="55" r:id="rId55"/>
    <sheet name="public offerings of common" sheetId="56" r:id="rId56"/>
    <sheet name="fidus investment corporation-27" sheetId="57" r:id="rId57"/>
    <sheet name="note 9 dividends and distr" sheetId="58" r:id="rId58"/>
    <sheet name="fidus investment corporation-28" sheetId="59" r:id="rId59"/>
    <sheet name="fidus investment corporation-29" sheetId="60" r:id="rId60"/>
    <sheet name="fidus investment corporation-30" sheetId="61" r:id="rId61"/>
    <sheet name="fidus investment corporation-31" sheetId="62" r:id="rId62"/>
    <sheet name="fidus investment corporation-32" sheetId="63" r:id="rId63"/>
    <sheet name="fidus investment corporation-33" sheetId="64" r:id="rId64"/>
    <sheet name="fidus investment corporation-34" sheetId="65" r:id="rId65"/>
    <sheet name="fidus investment corporation-35" sheetId="66" r:id="rId66"/>
    <sheet name="fidus investment corporation-36" sheetId="67" r:id="rId67"/>
    <sheet name="fidus investment corporation-37" sheetId="68" r:id="rId68"/>
    <sheet name="fidus investment corporation-38" sheetId="69" r:id="rId69"/>
    <sheet name="fidus investment corporation-39" sheetId="70" r:id="rId70"/>
    <sheet name="director compensation" sheetId="71" r:id="rId71"/>
    <sheet name="item 12 security ownership" sheetId="72" r:id="rId72"/>
    <sheet name="item 12 security ownership-1" sheetId="73" r:id="rId73"/>
    <sheet name="independent registered pub" sheetId="74" r:id="rId74"/>
    <sheet name="part iv" sheetId="75" r:id="rId75"/>
    <sheet name="subsidiaries of fidus inve" sheetId="76" r:id="rId76"/>
    <sheet name="fidus investment corp" sheetId="77" r:id="rId77"/>
    <sheet name="fidus investment corp-1" sheetId="78" r:id="rId78"/>
    <sheet name="fidus investment corp-2" sheetId="79" r:id="rId79"/>
  </sheets>
  <definedNames/>
  <calcPr fullCalcOnLoad="1"/>
</workbook>
</file>

<file path=xl/sharedStrings.xml><?xml version="1.0" encoding="utf-8"?>
<sst xmlns="http://schemas.openxmlformats.org/spreadsheetml/2006/main" count="3296" uniqueCount="1306">
  <si>
    <t>FIDUS INVESTMENT CORPORATION</t>
  </si>
  <si>
    <t>Maryland</t>
  </si>
  <si>
    <t>27-5017321</t>
  </si>
  <si>
    <t>(State or Other Jurisdiction of 
 Incorporation or Organization)</t>
  </si>
  <si>
    <t>(I.R.S. Employer 
 Identification No.)</t>
  </si>
  <si>
    <t>1603 Orrington Avenue, Suite 1005 
 Evanston, Illinois</t>
  </si>
  <si>
    <t>(Address of Principal Executive Offices)</t>
  </si>
  <si>
    <t>(Zip Code)</t>
  </si>
  <si>
    <t>Fair Value</t>
  </si>
  <si>
    <t>Cost</t>
  </si>
  <si>
    <t>December 31, 
 2020</t>
  </si>
  <si>
    <t>December 31, 
 2019</t>
  </si>
  <si>
    <t>Midwest</t>
  </si>
  <si>
    <t>30.4%</t>
  </si>
  <si>
    <t>27.1%</t>
  </si>
  <si>
    <t>27.6%</t>
  </si>
  <si>
    <t>25.7%</t>
  </si>
  <si>
    <t>Southeast</t>
  </si>
  <si>
    <t>Northeast</t>
  </si>
  <si>
    <t>West</t>
  </si>
  <si>
    <t>Southwest</t>
  </si>
  <si>
    <t>Total</t>
  </si>
  <si>
    <t>100.0%</t>
  </si>
  <si>
    <t>Specialty Distribution</t>
  </si>
  <si>
    <t>15.8%</t>
  </si>
  <si>
    <t>16.9%</t>
  </si>
  <si>
    <t>17.0%</t>
  </si>
  <si>
    <t>18.3%</t>
  </si>
  <si>
    <t>Information Technology Services</t>
  </si>
  <si>
    <t>Business Services</t>
  </si>
  <si>
    <t>Healthcare Products</t>
  </si>
  <si>
    <t>Component Manufacturing</t>
  </si>
  <si>
    <t>Healthcare Services</t>
  </si>
  <si>
    <t>Aerospace &amp; Defense Manufacturing</t>
  </si>
  <si>
    <t>Consumer Products</t>
  </si>
  <si>
    <t>Retail</t>
  </si>
  <si>
    <t>Promotional Products</t>
  </si>
  <si>
    <t>Building Products Manufacturing</t>
  </si>
  <si>
    <t>Transportation Services</t>
  </si>
  <si>
    <t>Oil &amp; Gas Services</t>
  </si>
  <si>
    <t>Utilities: Services</t>
  </si>
  <si>
    <t>Environmental Industries</t>
  </si>
  <si>
    <t>Packaging</t>
  </si>
  <si>
    <t>Oil &amp; Gas Distribution</t>
  </si>
  <si>
    <t>Industrial Cleaning &amp; Coatings</t>
  </si>
  <si>
    <t>Utility Equipment Manufacturing</t>
  </si>
  <si>
    <t>Vending Equipment Manufacturing</t>
  </si>
  <si>
    <t>Restaurants</t>
  </si>
  <si>
    <t>Specialty Chemicals</t>
  </si>
  <si>
    <t>Investment Rating</t>
  </si>
  <si>
    <t>14.7%</t>
  </si>
  <si>
    <t>13.1%</t>
  </si>
  <si>
    <t>5.6%</t>
  </si>
  <si>
    <t>4.2%</t>
  </si>
  <si>
    <t></t>
  </si>
  <si>
    <t>Assumptions</t>
  </si>
  <si>
    <t>Incentive fee</t>
  </si>
  <si>
    <t>Catch-up</t>
  </si>
  <si>
    <t>We may suffer credit losses and our investments could be rated below investment grade.</t>
  </si>
  <si>
    <t>Assumed Return on Our Portfolio</t>
  </si>
  <si>
    <t>(Net of Expenses)</t>
  </si>
  <si>
    <t>(10.0)%</t>
  </si>
  <si>
    <t>(5.0)%</t>
  </si>
  <si>
    <t>0.0%</t>
  </si>
  <si>
    <t>5.0%</t>
  </si>
  <si>
    <t>10.0%</t>
  </si>
  <si>
    <t>Corresponding return to common stockholder  (1)</t>
  </si>
  <si>
    <t>(26.5)%</t>
  </si>
  <si>
    <t>(15.8)%</t>
  </si>
  <si>
    <t>(5.2)%</t>
  </si>
  <si>
    <t>5.5%</t>
  </si>
  <si>
    <t>16.1%</t>
  </si>
  <si>
    <t>Outstanding Securities</t>
  </si>
  <si>
    <t>(a) Title of Class</t>
  </si>
  <si>
    <t>(b) Amount 
 Authorized</t>
  </si>
  <si>
    <t>(c) Amount 
 Held by us 
 or for Our 
 Account</t>
  </si>
  <si>
    <t>d) Amount 
 Outstanding Exclusive 
 of Amounts Shown 
 Under (c)</t>
  </si>
  <si>
    <t>Common Stock</t>
  </si>
  <si>
    <t>SBA Debentures</t>
  </si>
  <si>
    <t>$325.0 million</t>
  </si>
  <si>
    <t>$147.0 million</t>
  </si>
  <si>
    <t>Credit Facility</t>
  </si>
  <si>
    <t>$100.0 million</t>
  </si>
  <si>
    <t>$</t>
  </si>
  <si>
    <t>Notes</t>
  </si>
  <si>
    <t>$307.3 million</t>
  </si>
  <si>
    <t>Example</t>
  </si>
  <si>
    <t>1 year</t>
  </si>
  <si>
    <t>3 years</t>
  </si>
  <si>
    <t>5 years</t>
  </si>
  <si>
    <t>10 years</t>
  </si>
  <si>
    <t>You would pay the following expenses on a $1,000 investment, assuming a 5.0% annual return</t>
  </si>
  <si>
    <t>You would pay the following expenses on a $1,000 investment, assuming a 5.0% annual return
resulting entirely from net realized capital gains (all of which is subject to our incentive fee on capital gains)</t>
  </si>
  <si>
    <t>Item 6. Selected Consolidated Financial Data</t>
  </si>
  <si>
    <t>Years Ended December 31,</t>
  </si>
  <si>
    <t>2020</t>
  </si>
  <si>
    <t>2019</t>
  </si>
  <si>
    <t>2018</t>
  </si>
  <si>
    <t>2017</t>
  </si>
  <si>
    <t>2016</t>
  </si>
  <si>
    <t>(Dollars in Thousands, Except Per Share Data)</t>
  </si>
  <si>
    <t>Statement of operations data:</t>
  </si>
  <si>
    <t>Total investment income</t>
  </si>
  <si>
    <t>Interest and financing expenses</t>
  </si>
  <si>
    <t>Base management fee</t>
  </si>
  <si>
    <t>Incentive fee - income</t>
  </si>
  <si>
    <t>Incentive fee - capital gains</t>
  </si>
  <si>
    <t>All other expenses</t>
  </si>
  <si>
    <t>Total expenses before income incentive fee waiver</t>
  </si>
  <si>
    <t>Incentive fee waiver - income</t>
  </si>
  <si>
    <t>Total expenses, net of income incentive fee waiver</t>
  </si>
  <si>
    <t>Net investment income before income taxes</t>
  </si>
  <si>
    <t>Income tax provision (benefit)</t>
  </si>
  <si>
    <t>Net investment income</t>
  </si>
  <si>
    <t>Net realized gains (losses)</t>
  </si>
  <si>
    <t>Net change in unrealized appreciation (depreciation)</t>
  </si>
  <si>
    <t>Income tax (provision) benefit from realized gains on investments</t>
  </si>
  <si>
    <t>Realized losses on extinguishment of debt</t>
  </si>
  <si>
    <t>Net increase in net assets resulting from operations</t>
  </si>
  <si>
    <t>Per share data:</t>
  </si>
  <si>
    <t>Net asset value (at end of period)</t>
  </si>
  <si>
    <t>Net gain (loss) on investments</t>
  </si>
  <si>
    <t>Dividends</t>
  </si>
  <si>
    <t>Other data:</t>
  </si>
  <si>
    <t>Weighted average annual yield on debt investments
 (1)</t>
  </si>
  <si>
    <t>12.2%</t>
  </si>
  <si>
    <t>12.0%</t>
  </si>
  <si>
    <t>12.6%</t>
  </si>
  <si>
    <t>13.0%</t>
  </si>
  <si>
    <t>Number of portfolio companies at year end</t>
  </si>
  <si>
    <t>Expense ratios (as percentage of average net assets
 (2) ):</t>
  </si>
  <si>
    <t>Operating expenses</t>
  </si>
  <si>
    <t>6.4%</t>
  </si>
  <si>
    <t>6.8%</t>
  </si>
  <si>
    <t>7.0%</t>
  </si>
  <si>
    <t>6.6%</t>
  </si>
  <si>
    <t>7.8%</t>
  </si>
  <si>
    <t>Interest expense</t>
  </si>
  <si>
    <t>3.2%</t>
  </si>
  <si>
    <t>2.6%</t>
  </si>
  <si>
    <t>3.7%</t>
  </si>
  <si>
    <t>Total return based on market value  (3)</t>
  </si>
  <si>
    <t>1.0%</t>
  </si>
  <si>
    <t>37.6%</t>
  </si>
  <si>
    <t>(15.8</t>
  </si>
  <si>
    <t>%)</t>
  </si>
  <si>
    <t>23.8%</t>
  </si>
  <si>
    <t>Total return based on net asset value  (4)</t>
  </si>
  <si>
    <t>7.6%</t>
  </si>
  <si>
    <t>11.9%</t>
  </si>
  <si>
    <t>15.0%</t>
  </si>
  <si>
    <t>As of December 31,</t>
  </si>
  <si>
    <t>(Dollars in Thousands)</t>
  </si>
  <si>
    <t>Statement of assets and liabilities data:</t>
  </si>
  <si>
    <t>Total investments, fair value</t>
  </si>
  <si>
    <t>Total assets</t>
  </si>
  <si>
    <t>Borrowings  (5)</t>
  </si>
  <si>
    <t>Total net assets</t>
  </si>
  <si>
    <t>Portfolio Composition, Investment Activity and Yield</t>
  </si>
  <si>
    <t>Purchases of Investments</t>
  </si>
  <si>
    <t>Sales and Repayments of Investments</t>
  </si>
  <si>
    <t>Second Lien Debt</t>
  </si>
  <si>
    <t>29.0%</t>
  </si>
  <si>
    <t>24.7%</t>
  </si>
  <si>
    <t>35.4%</t>
  </si>
  <si>
    <t>41.9%</t>
  </si>
  <si>
    <t>Subordinated Debt</t>
  </si>
  <si>
    <t>First Lien Debt</t>
  </si>
  <si>
    <t>Equity</t>
  </si>
  <si>
    <t>Warrants</t>
  </si>
  <si>
    <t>Royalty Rights</t>
  </si>
  <si>
    <t>44.7%</t>
  </si>
  <si>
    <t>49.9%</t>
  </si>
  <si>
    <t>49.7%</t>
  </si>
  <si>
    <t>55.7%</t>
  </si>
  <si>
    <t>Non-Accrual</t>
  </si>
  <si>
    <t>Portfolio Company</t>
  </si>
  <si>
    <t>Fair 
 Value</t>
  </si>
  <si>
    <t>Frontline Food Services, LLC (f/k/a Accent Food Services, LLC)</t>
  </si>
  <si>
    <t>EBL, LLC (EbLens)</t>
  </si>
  <si>
    <t>Investment Income</t>
  </si>
  <si>
    <t>Years Ended December 31,</t>
  </si>
  <si>
    <t>2020 vs. 2019</t>
  </si>
  <si>
    <t>2019 vs. 2018</t>
  </si>
  <si>
    <t>$ Change</t>
  </si>
  <si>
    <t>% Change  (1)</t>
  </si>
  <si>
    <t>Interest income</t>
  </si>
  <si>
    <t>18.2%</t>
  </si>
  <si>
    <t>2.1%</t>
  </si>
  <si>
    <t>Payment-in-kind 
interest income</t>
  </si>
  <si>
    <t>(48.8</t>
  </si>
  <si>
    <t>38.4%</t>
  </si>
  <si>
    <t>Dividend income</t>
  </si>
  <si>
    <t>73.2%</t>
  </si>
  <si>
    <t>(64.5</t>
  </si>
  <si>
    <t>Fee income</t>
  </si>
  <si>
    <t>3.9%</t>
  </si>
  <si>
    <t>(11.0</t>
  </si>
  <si>
    <t>Interest on idle funds</t>
  </si>
  <si>
    <t>(89.2</t>
  </si>
  <si>
    <t>NM</t>
  </si>
  <si>
    <t>10.4%</t>
  </si>
  <si>
    <t>0.9%</t>
  </si>
  <si>
    <t>Expenses</t>
  </si>
  <si>
    <t>15.3%</t>
  </si>
  <si>
    <t>34.9%</t>
  </si>
  <si>
    <t>4.3%</t>
  </si>
  <si>
    <t>9.1%</t>
  </si>
  <si>
    <t>20.2%</t>
  </si>
  <si>
    <t>(20.9</t>
  </si>
  <si>
    <t>(151.0</t>
  </si>
  <si>
    <t>12.3%</t>
  </si>
  <si>
    <t>Administrative service expenses</t>
  </si>
  <si>
    <t>8.7%</t>
  </si>
  <si>
    <t>8.3%</t>
  </si>
  <si>
    <t>Professional fees</t>
  </si>
  <si>
    <t>34.6%</t>
  </si>
  <si>
    <t>15.6%</t>
  </si>
  <si>
    <t>Other general and administrative expenses</t>
  </si>
  <si>
    <t>(12.3</t>
  </si>
  <si>
    <t>Total expenses, before incentive fee waiver</t>
  </si>
  <si>
    <t>9.8%</t>
  </si>
  <si>
    <t>Total expenses, net of incentive fee waiver before income tax provision</t>
  </si>
  <si>
    <t>Income tax provision</t>
  </si>
  <si>
    <t>72.4%</t>
  </si>
  <si>
    <t>Total expenses, including income tax provision</t>
  </si>
  <si>
    <t>0.7%</t>
  </si>
  <si>
    <t>Year Ended December 31,</t>
  </si>
  <si>
    <t>Unrealized Appreciation (Depreciation)</t>
  </si>
  <si>
    <t>Exit, sale or restructuring of investments</t>
  </si>
  <si>
    <t>Fair value adjustments to debt investments</t>
  </si>
  <si>
    <t>Fair value adjustments to equity investments</t>
  </si>
  <si>
    <t>Off-Balance  Sheet Arrangements</t>
  </si>
  <si>
    <t>December 31, 2020</t>
  </si>
  <si>
    <t>December 31, 2019</t>
  </si>
  <si>
    <t>Portfolio Company - Investment</t>
  </si>
  <si>
    <t>Total 
 Commitment</t>
  </si>
  <si>
    <t>Unfunded 
 Commitment</t>
  </si>
  <si>
    <t>Combined Systems, Inc. - Revolving Loan</t>
  </si>
  <si>
    <t>Elements Brands, LLC - Revolving Loan</t>
  </si>
  <si>
    <t>FDS Avionics Corp. (dba Flight Display Systems) - Revolving Loan</t>
  </si>
  <si>
    <t>French Transit, LLC - Revolving Loan</t>
  </si>
  <si>
    <t>Rhino Assembly Company, LLC - Delayed Draw Commitment</t>
  </si>
  <si>
    <t>Safety Products Group, LLC - Common Equity (Units)</t>
  </si>
  <si>
    <t>Contractual Obligations</t>
  </si>
  <si>
    <t>Less Than 
 1 Year</t>
  </si>
  <si>
    <t>1 - 3 
 Years</t>
  </si>
  <si>
    <t>3 - 5 
 Years</t>
  </si>
  <si>
    <t>More Than 
 5 Years</t>
  </si>
  <si>
    <t>(Dollars in millions)</t>
  </si>
  <si>
    <t>SBA debentures</t>
  </si>
  <si>
    <t>Credit Facility borrowings</t>
  </si>
  <si>
    <t>Item 7A. Quantitative and Qualitative Disclosures About Market Risk.</t>
  </si>
  <si>
    <t>Basis Point Increase (Decrease)</t>
  </si>
  <si>
    <t>Interest Income 
 Increase 
 (Decrease)  (1) (2)</t>
  </si>
  <si>
    <t>Interest Expense 
 Increase 
 (Decrease) (4)</t>
  </si>
  <si>
    <t>Net Increase 
 (Decrease)</t>
  </si>
  <si>
    <t>Net Investment 
 Income  (3)</t>
  </si>
  <si>
    <t>Index to Consolidated Financial Statements</t>
  </si>
  <si>
    <t>Page</t>
  </si>
  <si>
    <t>Reports of Independent Registered Public Accounting Firm</t>
  </si>
  <si>
    <t>Consolidated Financial Statements</t>
  </si>
  <si>
    <t>Consolidated Statements of Assets and Liabilities as of December 
31, 2020 and 2019</t>
  </si>
  <si>
    <t>Consolidated Statements of Operations for the Years Ended December 
31, 2020, 2019 and 2018</t>
  </si>
  <si>
    <t>Consolidated Statements of Changes in Net Assets for the Years Ended December 31,
 2020, 2019 and 2018</t>
  </si>
  <si>
    <t>Consolidated Statements of Cash Flows for the Years Ended December 
31, 2020, 2019 and 2018</t>
  </si>
  <si>
    <t>Consolidated Schedules of Investments as of December 31, 2020 and
2019</t>
  </si>
  <si>
    <t>Notes to Consolidated Financial Statements</t>
  </si>
  <si>
    <t>Consolidated Statements of Assets and Liabilities</t>
  </si>
  <si>
    <t>ASSETS</t>
  </si>
  <si>
    <t>Investments, at fair value:</t>
  </si>
  <si>
    <t>Control investments (cost: $32,969 and $27,718, respectively)</t>
  </si>
  <si>
    <t>Affiliate investments (cost: $31,836 and $56,328, respectively)</t>
  </si>
  <si>
    <t>Non-control/non-affiliate 
investments (cost: $622,222 and $620,453, respectively)</t>
  </si>
  <si>
    <t>Total investments, at fair value (cost: $687,027 and $704,499, respectively)</t>
  </si>
  <si>
    <t>Cash and cash equivalents</t>
  </si>
  <si>
    <t>Interest receivable</t>
  </si>
  <si>
    <t>Prepaid expenses and other assets</t>
  </si>
  <si>
    <t>LIABILITIES</t>
  </si>
  <si>
    <t>SBA debentures, net of deferred financing costs (Note 6)</t>
  </si>
  <si>
    <t>Notes, net of deferred financing costs (Note 6)</t>
  </si>
  <si>
    <t>Borrowings under Credit Facility, net of deferred financing costs (Note 6)</t>
  </si>
  <si>
    <t>Accrued interest and fees payable</t>
  </si>
  <si>
    <t>Base management fee payable  due to affiliate</t>
  </si>
  <si>
    <t>Income incentive fee payable  due to affiliate</t>
  </si>
  <si>
    <t>Capital gains incentive fee payable  due to affiliate</t>
  </si>
  <si>
    <t>Administration fee payable and other  due to affiliate</t>
  </si>
  <si>
    <t>Taxes payable</t>
  </si>
  <si>
    <t>Accounts payable and other liabilities</t>
  </si>
  <si>
    <t>Total liabilities</t>
  </si>
  <si>
    <t>Commitments and contingencies (Note 7)</t>
  </si>
  <si>
    <t>NET ASSETS</t>
  </si>
  <si>
    <t>Common stock, $0.001 par value (100,000,000 shares authorized, 24,437,400 and 24,463,119 shares
issued and outstanding at December 31, 2020 and December 31, 2019, respectively)</t>
  </si>
  <si>
    <t>Additional  paid-in  capital</t>
  </si>
  <si>
    <t>Total distributable earnings</t>
  </si>
  <si>
    <t>Total liabilities and net assets</t>
  </si>
  <si>
    <t>Net asset value per common share</t>
  </si>
  <si>
    <t>Consolidated Statements of Operations</t>
  </si>
  <si>
    <t>Investment Income:</t>
  </si>
  <si>
    <t>Control investments</t>
  </si>
  <si>
    <t>Affiliate investments</t>
  </si>
  <si>
    <t>Non-control/non-affiliate 
investments</t>
  </si>
  <si>
    <t>Total interest income</t>
  </si>
  <si>
    <t>Total
 payment-in-kind  interest income</t>
  </si>
  <si>
    <t>Total dividend income</t>
  </si>
  <si>
    <t>Total fee income</t>
  </si>
  <si>
    <t>Interest on idle funds and other income</t>
  </si>
  <si>
    <t>Expenses:</t>
  </si>
  <si>
    <t>Incentive fee (reversal) - capital gains</t>
  </si>
  <si>
    <t>Net realized and unrealized gains (losses) on investments:</t>
  </si>
  <si>
    <t>Net realized gains (losses):</t>
  </si>
  <si>
    <t>Total net realized gain (loss) on investments</t>
  </si>
  <si>
    <t>Net change in unrealized appreciation (depreciation):</t>
  </si>
  <si>
    <t>Total net change in unrealized appreciation (depreciation) on investments</t>
  </si>
  <si>
    <t>Per common share data:</t>
  </si>
  <si>
    <t>Net investment income per share-basic and diluted</t>
  </si>
  <si>
    <t>Net increase in net assets resulting from operations per share  basic and diluted</t>
  </si>
  <si>
    <t>Dividends declared per share</t>
  </si>
  <si>
    <t>Weighted average number of shares outstanding  basic and diluted</t>
  </si>
  <si>
    <t>Consolidated Statements of Changes in Net Assets</t>
  </si>
  <si>
    <t>Total 
 distributable 
 earnings</t>
  </si>
  <si>
    <t>Total net 
 assets</t>
  </si>
  <si>
    <t>Number 
 of shares</t>
  </si>
  <si>
    <t>Par 
 value</t>
  </si>
  <si>
    <t>Additional 
 paid-in 
 capital</t>
  </si>
  <si>
    <t>Balances at December 31, 2017</t>
  </si>
  <si>
    <t>Repurchases of common stock under Stock Repurchase Program (Note 8)</t>
  </si>
  <si>
    <t>(0</t>
  </si>
  <si>
    <t>)  *</t>
  </si>
  <si>
    <t>Net realized gain (loss) on investments, net of taxes</t>
  </si>
  <si>
    <t>Net unrealized appreciation (depreciation) on investments</t>
  </si>
  <si>
    <t>Dividends declared</t>
  </si>
  <si>
    <t>Tax reclassification of stockholders equity in accordance with generally accepted accounting
principles</t>
  </si>
  <si>
    <t>Balances at December 31, 2018</t>
  </si>
  <si>
    <t>Balances at December 31, 2019</t>
  </si>
  <si>
    <t>Balances at December 31, 2020</t>
  </si>
  <si>
    <t>Consolidated Statements of Cash Flows</t>
  </si>
  <si>
    <t>Years Ended 
 December 31,</t>
  </si>
  <si>
    <t>Cash Flows from Operating Activities:</t>
  </si>
  <si>
    <t>Adjustments to reconcile net increase in net assets resulting from operations to net cash provided
by (used for) operating activities:</t>
  </si>
  <si>
    <t>Net change in unrealized (appreciation) depreciation on investments</t>
  </si>
  <si>
    <t>Net realized (gain) loss on investments</t>
  </si>
  <si>
    <t>Interest and dividend income
 paid-in-kind</t>
  </si>
  <si>
    <t>Accretion of original issue discount</t>
  </si>
  <si>
    <t>Accretion of loan origination fees</t>
  </si>
  <si>
    <t>Purchase of investments</t>
  </si>
  <si>
    <t>Proceeds from sales and repayments of investments</t>
  </si>
  <si>
    <t>Proceeds from loan origination fees</t>
  </si>
  <si>
    <t>Amortization of deferred financing costs</t>
  </si>
  <si>
    <t>Changes in operating assets and liabilities:</t>
  </si>
  <si>
    <t>Capital gains incentive fee (reversal)  due to (from) affiliate</t>
  </si>
  <si>
    <t>Net cash provided by (used for) operating activities</t>
  </si>
  <si>
    <t>Cash Flows from Financing Activities:</t>
  </si>
  <si>
    <t>Proceeds received from SBA debentures</t>
  </si>
  <si>
    <t>Repayments of SBA debentures</t>
  </si>
  <si>
    <t>Proceeds received from issuance of Notes</t>
  </si>
  <si>
    <t>Proceeds received from (repayments of) borrowings under Credit Facility, net</t>
  </si>
  <si>
    <t>Payment of deferred financing costs</t>
  </si>
  <si>
    <t>Dividends paid to stockholders, including expenses</t>
  </si>
  <si>
    <t>Repurchases of common stock under Stock Repurchase Program</t>
  </si>
  <si>
    <t>Net cash provided by (used for) financing activities</t>
  </si>
  <si>
    <t>Net increase (decrease) in cash and cash equivalents</t>
  </si>
  <si>
    <t>Cash and cash equivalents:</t>
  </si>
  <si>
    <t>Beginning of period</t>
  </si>
  <si>
    <t>End of period</t>
  </si>
  <si>
    <t>Supplemental disclosure of cash flow information :</t>
  </si>
  <si>
    <t>Cash payments for interest</t>
  </si>
  <si>
    <t>Cash payments for taxes, net of tax refunds received</t>
  </si>
  <si>
    <t>Portfolio Company (a)(b) 
 Investment Type (c)</t>
  </si>
  <si>
    <t>Industry</t>
  </si>
  <si>
    <t>Variable Index 
 Spread /Floor (d)</t>
  </si>
  <si>
    <t>Rate (e) 
 Cash/PIK</t>
  </si>
  <si>
    <t>Investment 
 Date (f)</t>
  </si>
  <si>
    <t>Maturity</t>
  </si>
  <si>
    <t>Principal 
 Amount</t>
  </si>
  <si>
    <t>Fair 
 Value (g)</t>
  </si>
  <si>
    <t>Percent of 
 Net Assets</t>
  </si>
  <si>
    <t>Control Investments (t)</t>
  </si>
  <si>
    <t>FDS Avionics Corp. (dba Flight Display Systems)</t>
  </si>
  <si>
    <t>Aerospace &amp; Defense Manufacturing</t>
  </si>
  <si>
    <t>6.00%/9.00%</t>
  </si>
  <si>
    <t>11/5/2014</t>
  </si>
  <si>
    <t>12/31/2021</t>
  </si>
  <si>
    <t>Revolving Loan ($30 unfunded commitment)</t>
  </si>
  <si>
    <t>4/12/2018</t>
  </si>
  <si>
    <t>Common Equity (7,478 shares) (j)</t>
  </si>
  <si>
    <t>11/10/2017</t>
  </si>
  <si>
    <t>Preferred Equity (2,550 shares)</t>
  </si>
  <si>
    <t>12/26/2019</t>
  </si>
  <si>
    <t>2%</t>
  </si>
  <si>
    <t>US GreenFiber, LLC</t>
  </si>
  <si>
    <t>Second Lien Debt (j)</t>
  </si>
  <si>
    <t>8.00%/5.00%</t>
  </si>
  <si>
    <t>7/3/2014</t>
  </si>
  <si>
    <t>8/30/2024</t>
  </si>
  <si>
    <t>8.50%/6.50%</t>
  </si>
  <si>
    <t>11/9/2018</t>
  </si>
  <si>
    <t>8/10/2020</t>
  </si>
  <si>
    <t>Common Equity (2,522 units) (h)(j)</t>
  </si>
  <si>
    <t>Common Equity (425,508 units) (j)</t>
  </si>
  <si>
    <t>8/30/2019</t>
  </si>
  <si>
    <t>Common Equity (1,022,813 units) (h)(j)</t>
  </si>
  <si>
    <t>7/1/2020</t>
  </si>
  <si>
    <t>5%</t>
  </si>
  <si>
    <t>Total Control Investments</t>
  </si>
  <si>
    <t>7%</t>
  </si>
  <si>
    <t>Affiliate Investments (l)</t>
  </si>
  <si>
    <t>FAR Research Inc. (n)</t>
  </si>
  <si>
    <t>Common Equity (1,396 units)</t>
  </si>
  <si>
    <t>3/31/2014</t>
  </si>
  <si>
    <t>0%</t>
  </si>
  <si>
    <t>Fiber Materials, Inc. (n)</t>
  </si>
  <si>
    <t>Common Equity (10 units)</t>
  </si>
  <si>
    <t>11/30/2016</t>
  </si>
  <si>
    <t>Medsurant Holdings, LLC</t>
  </si>
  <si>
    <t>14.00%/0.00%</t>
  </si>
  <si>
    <t>12/18/2015</t>
  </si>
  <si>
    <t>3/10/2022</t>
  </si>
  <si>
    <t>Preferred Equity (63,331 units) (h)(j)</t>
  </si>
  <si>
    <t>4/12/2011</t>
  </si>
  <si>
    <t>Warrant (252,588 units) (h)(j)(m)</t>
  </si>
  <si>
    <t>3%</t>
  </si>
  <si>
    <t>Mirage Trailers LLC</t>
  </si>
  <si>
    <t>Second Lien Debt (k)</t>
  </si>
  <si>
    <t>(L + 10.00%) / (1.00%)</t>
  </si>
  <si>
    <t>11.00%/5.00%</t>
  </si>
  <si>
    <t>11/25/2015</t>
  </si>
  <si>
    <t>11/25/2021</t>
  </si>
  <si>
    <t>Common Equity (2,500,000 shares) (o)</t>
  </si>
  <si>
    <t>Pfanstiehl, Inc.</t>
  </si>
  <si>
    <t>Common Equity (4,250 units) (j)</t>
  </si>
  <si>
    <t>3/29/2013</t>
  </si>
  <si>
    <t>8%</t>
  </si>
  <si>
    <t>Pinnergy, Ltd.</t>
  </si>
  <si>
    <t>Common EquityClass A-2 (42,500 units) 
(j)</t>
  </si>
  <si>
    <t>10/13/2016</t>
  </si>
  <si>
    <t>Steward Holding LLC (dba Steward Advanced</t>
  </si>
  <si>
    <t>Materials)</t>
  </si>
  <si>
    <t>12.00%/1.50%</t>
  </si>
  <si>
    <t>11/12/2015</t>
  </si>
  <si>
    <t>10/31/2021</t>
  </si>
  <si>
    <t>Common Equity (1,000,000 units)</t>
  </si>
  <si>
    <t>Total Affiliate Investments</t>
  </si>
  <si>
    <t>20%</t>
  </si>
  <si>
    <t>Variable Index 
 Spread / Floor (d)</t>
  </si>
  <si>
    <t>Non-control/Non-affiliate 
Investments</t>
  </si>
  <si>
    <t>Frontline Food Services, LLC  
 (f/k/a Accent Food Services, LLC)</t>
  </si>
  <si>
    <t>Preferred Equity (Class A Units) (46 units) (j)</t>
  </si>
  <si>
    <t>12/31/2020</t>
  </si>
  <si>
    <t>Common Equity (Class B Units) (124 units) (j)</t>
  </si>
  <si>
    <t>Preferred Equity (Class C Units) (100 units) (j)</t>
  </si>
  <si>
    <t>Allied 100 Group, Inc.</t>
  </si>
  <si>
    <t>Subordinated Debt (k)</t>
  </si>
  <si>
    <t>11.25%/0.00%</t>
  </si>
  <si>
    <t>7/31/2019</t>
  </si>
  <si>
    <t>5/26/2023</t>
  </si>
  <si>
    <t>Common Equity (625,000 units) (j)</t>
  </si>
  <si>
    <t>11/26/2014</t>
  </si>
  <si>
    <t>Allredi, LLC (fka Marco Group International OpCo, LLC)</t>
  </si>
  <si>
    <t>10.50%/1.75%</t>
  </si>
  <si>
    <t>3/2/2020</t>
  </si>
  <si>
    <t>9/2/2026</t>
  </si>
  <si>
    <t>Common Equity (570,636 units) (h)(j)</t>
  </si>
  <si>
    <t>7/21/2017</t>
  </si>
  <si>
    <t>Alzheimers Research and Treatment Center, LLC</t>
  </si>
  <si>
    <t>First Lien Debt (j)(w)</t>
  </si>
  <si>
    <t>(L + 5.75%) / (2.00%)</t>
  </si>
  <si>
    <t>7.75%/0.00%</t>
  </si>
  <si>
    <t>10/23/2018</t>
  </si>
  <si>
    <t>10/23/2023</t>
  </si>
  <si>
    <t>Common Equity (500 units) (h)(j)</t>
  </si>
  <si>
    <t>American AllWaste LLC (dba WasteWater Transport Services)</t>
  </si>
  <si>
    <t>(L + 11.00%) / (2.00%)</t>
  </si>
  <si>
    <t>13.00%/0.00%</t>
  </si>
  <si>
    <t>5/31/2018</t>
  </si>
  <si>
    <t>11/30/2023</t>
  </si>
  <si>
    <t>Preferred Equity (500 units) (h)(j)</t>
  </si>
  <si>
    <t>Preferred Equity (207 units) (h)(j)</t>
  </si>
  <si>
    <t>8/6/2019</t>
  </si>
  <si>
    <t>Preferred Equity (141 units) (h)(j)</t>
  </si>
  <si>
    <t>11/2/2020</t>
  </si>
  <si>
    <t>4%</t>
  </si>
  <si>
    <t>Applied Data Corporation</t>
  </si>
  <si>
    <t>First Lien Debt (v)</t>
  </si>
  <si>
    <t>(L + 6.25%) / (1.50%)</t>
  </si>
  <si>
    <t>11/6/2020</t>
  </si>
  <si>
    <t>11/6/2025</t>
  </si>
  <si>
    <t>Common Equity (22 units)</t>
  </si>
  <si>
    <t>Preferred Equity (1,070,614 units)</t>
  </si>
  <si>
    <t>Argo Turboserve Corporation</t>
  </si>
  <si>
    <t>(L + 10.75%) / (2.00%)</t>
  </si>
  <si>
    <t>12.75%/0.00%</t>
  </si>
  <si>
    <t>12/26/2018</t>
  </si>
  <si>
    <t>6/28/2023</t>
  </si>
  <si>
    <t>AVC Investors, LLC (dba Auveco)</t>
  </si>
  <si>
    <t>11.50%/0.00%</t>
  </si>
  <si>
    <t>1/3/2018</t>
  </si>
  <si>
    <t>7/3/2023</t>
  </si>
  <si>
    <t>Common Equity (5,000 units) (j)</t>
  </si>
  <si>
    <t>6%</t>
  </si>
  <si>
    <t>B&amp;B Roadway and Security Solutions, LLC</t>
  </si>
  <si>
    <t>11.25%/4.00%</t>
  </si>
  <si>
    <t>2/27/2018</t>
  </si>
  <si>
    <t>1/1/2022</t>
  </si>
  <si>
    <t>Common Equity (50,000 units) (h)(j)</t>
  </si>
  <si>
    <t>Bandon Fitness (Texas), Inc.</t>
  </si>
  <si>
    <t>First Lien Debt (j)(z)</t>
  </si>
  <si>
    <t>(L + 6.50%) / (2.25%)</t>
  </si>
  <si>
    <t>8.75%/0.25%</t>
  </si>
  <si>
    <t>8/9/2019</t>
  </si>
  <si>
    <t>8/9/2024</t>
  </si>
  <si>
    <t>Common Equity (545,810 units) (j)</t>
  </si>
  <si>
    <t>BCM One Group Holdings, Inc.</t>
  </si>
  <si>
    <t>11.00%/0.00%</t>
  </si>
  <si>
    <t>1/3/2019</t>
  </si>
  <si>
    <t>7/3/2024</t>
  </si>
  <si>
    <t>Common Equity (1,281 shares)</t>
  </si>
  <si>
    <t>Preferred Equity (74 shares)</t>
  </si>
  <si>
    <t>Bedford Precision Parts LLC</t>
  </si>
  <si>
    <t>First Lien Debt (j)(s)</t>
  </si>
  <si>
    <t>(L + 6.25%) / (2.00%)</t>
  </si>
  <si>
    <t>8.25%/0.00%</t>
  </si>
  <si>
    <t>3/12/2019</t>
  </si>
  <si>
    <t>3/12/2024</t>
  </si>
  <si>
    <t>Common Equity (500,000 units) (h)(j)</t>
  </si>
  <si>
    <t>1%</t>
  </si>
  <si>
    <t>Cardboard Box LLC (dba Anthonys Coal Fired Pizza)</t>
  </si>
  <si>
    <t>Common Equity (521,021 units) (j)</t>
  </si>
  <si>
    <t>12/15/2015</t>
  </si>
  <si>
    <t>Preferred Equity (1,043,133 units) (j)</t>
  </si>
  <si>
    <t>12/6/2019</t>
  </si>
  <si>
    <t>Combined Systems, Inc.</t>
  </si>
  <si>
    <t>(L + 10.00%) / (2.00%)</t>
  </si>
  <si>
    <t>12.00%/0.00%</t>
  </si>
  <si>
    <t>1/31/2020</t>
  </si>
  <si>
    <t>1/31/2025</t>
  </si>
  <si>
    <t>Revolving Loan ($1,050 unfunded commitment) (j)(ac)</t>
  </si>
  <si>
    <t>(L + 9.00%) / (2.00%)</t>
  </si>
  <si>
    <t>Comply365, LLC</t>
  </si>
  <si>
    <t>First Lien Debt (ad)</t>
  </si>
  <si>
    <t>(L + 8.00%) / (1.00%)</t>
  </si>
  <si>
    <t>9.00%/0.00%</t>
  </si>
  <si>
    <t>12/11/2020</t>
  </si>
  <si>
    <t>12/11/2025</t>
  </si>
  <si>
    <t>CRS Solutions Holdings, LLC (dba CRS Texas)</t>
  </si>
  <si>
    <t>10.50%/1.50%</t>
  </si>
  <si>
    <t>3/14/2018</t>
  </si>
  <si>
    <t>4/30/2024</t>
  </si>
  <si>
    <t>Common Equity (450,382 units) (h)(j)</t>
  </si>
  <si>
    <t>Dataguise, Inc.</t>
  </si>
  <si>
    <t>First Lien Debt (j)</t>
  </si>
  <si>
    <t>12/31/2023</t>
  </si>
  <si>
    <t>Common Equity (909 shares) (j)</t>
  </si>
  <si>
    <t>Diversified Search LLC</t>
  </si>
  <si>
    <t>First Lien Debt (k)(r)</t>
  </si>
  <si>
    <t>(L + 8.00%) / (1.75%)</t>
  </si>
  <si>
    <t>9.75%/0.00%</t>
  </si>
  <si>
    <t>2/7/2019</t>
  </si>
  <si>
    <t>2/7/2024</t>
  </si>
  <si>
    <t>Common Equity (573 units) (h)(j)</t>
  </si>
  <si>
    <t>Second Lien Debt (j)(p)</t>
  </si>
  <si>
    <t>12.00%/1.00%</t>
  </si>
  <si>
    <t>7/13/2017</t>
  </si>
  <si>
    <t>1/13/2023</t>
  </si>
  <si>
    <t>Common Equity (75,000 units) (j)</t>
  </si>
  <si>
    <t>Portfolio Company (a)(b) 
 Investment Type (c)</t>
  </si>
  <si>
    <t>Variable Index 
 Spread / Floor (d)</t>
  </si>
  <si>
    <t>ECM Industries, LLC</t>
  </si>
  <si>
    <t>Subordinated Debt (j)</t>
  </si>
  <si>
    <t>4/30/2020</t>
  </si>
  <si>
    <t>5/23/2026</t>
  </si>
  <si>
    <t>Common Equity (1,000,000 units) (h)(j)</t>
  </si>
  <si>
    <t>Elements Brands, LLC</t>
  </si>
  <si>
    <t>12.25%/0.00%</t>
  </si>
  <si>
    <t>12/31/2025</t>
  </si>
  <si>
    <t>Revolving Loan ($838 unfunded commitment) (i)(j)</t>
  </si>
  <si>
    <t>French Transit, LLC</t>
  </si>
  <si>
    <t>(L + 10.00%) / (2.25%)</t>
  </si>
  <si>
    <t>6/21/2019</t>
  </si>
  <si>
    <t>6/21/2024</t>
  </si>
  <si>
    <t>Global Plasma Solutions, Inc.</t>
  </si>
  <si>
    <t>Common Equity (947 shares) (j)</t>
  </si>
  <si>
    <t>9/21/2018</t>
  </si>
  <si>
    <t>Gurobi Optimization, LLC</t>
  </si>
  <si>
    <t>Information Technology Services</t>
  </si>
  <si>
    <t>Common Equity (3 shares)</t>
  </si>
  <si>
    <t>12/19/2017</t>
  </si>
  <si>
    <t>Haematologic Technologies, Inc.</t>
  </si>
  <si>
    <t>First Lien Debt (x)</t>
  </si>
  <si>
    <t>(L + 8.25%) / (2.00%)</t>
  </si>
  <si>
    <t>10.25%/0.00%</t>
  </si>
  <si>
    <t>10/11/2019</t>
  </si>
  <si>
    <t>10/11/2024</t>
  </si>
  <si>
    <t>Common Equity (549 units) (h)(j)</t>
  </si>
  <si>
    <t>Hallmark Health Care Solutions, Inc.</t>
  </si>
  <si>
    <t>First Lien Debt (j)(ae)</t>
  </si>
  <si>
    <t>(L + 7.25%) / (1.50%)</t>
  </si>
  <si>
    <t>8.75%/0.00%</t>
  </si>
  <si>
    <t>12/4/2020</t>
  </si>
  <si>
    <t>12/4/2025</t>
  </si>
  <si>
    <t>Common Equity (750,000 units) (j)</t>
  </si>
  <si>
    <t>Healthfuse, LLC</t>
  </si>
  <si>
    <t>First Lien Debt (af)</t>
  </si>
  <si>
    <t>(L + 7.25%) / (1.00%)</t>
  </si>
  <si>
    <t>11/13/2020</t>
  </si>
  <si>
    <t>11/13/2025</t>
  </si>
  <si>
    <t>Preferred Equity (197,980 units)</t>
  </si>
  <si>
    <t>Hilco Plastics Holdings, LLC (dba Hilco Technologies)</t>
  </si>
  <si>
    <t>11.50%/1.50%</t>
  </si>
  <si>
    <t>9/23/2016</t>
  </si>
  <si>
    <t>12/31/2019</t>
  </si>
  <si>
    <t>Revolving Loan (j)</t>
  </si>
  <si>
    <t>(L + 6.50%) / (0.00%)</t>
  </si>
  <si>
    <t>6.65%/0.00%</t>
  </si>
  <si>
    <t>12/20/2019</t>
  </si>
  <si>
    <t>12/15/2019</t>
  </si>
  <si>
    <t>(L + 6.95%) / (0.00%)</t>
  </si>
  <si>
    <t>7.10%/0.00%</t>
  </si>
  <si>
    <t>Preferred Equity (1,000,000 units) (h)(j)</t>
  </si>
  <si>
    <t>4/18/2018</t>
  </si>
  <si>
    <t>Common Equity (72,507 units) (h)(j)</t>
  </si>
  <si>
    <t>Hub Acquisition Sub, LLC (dba Hub Pen)</t>
  </si>
  <si>
    <t>Promotional products</t>
  </si>
  <si>
    <t>3/23/2016</t>
  </si>
  <si>
    <t>3/31/2023</t>
  </si>
  <si>
    <t>Common Equity (3,750 units)</t>
  </si>
  <si>
    <t>Preferred Equity (868 units) (j)</t>
  </si>
  <si>
    <t>10/16/2020</t>
  </si>
  <si>
    <t>IBH Holdings, LLC (fka Inflexxion, Inc.)</t>
  </si>
  <si>
    <t>Common Equity (150,000 units)</t>
  </si>
  <si>
    <t>6/20/2018</t>
  </si>
  <si>
    <t>Ipro Tech, LLC</t>
  </si>
  <si>
    <t>First Lien Debt (j)(u)</t>
  </si>
  <si>
    <t>(L + 8.50%) / (2.00%)</t>
  </si>
  <si>
    <t>10.50%/0.00%</t>
  </si>
  <si>
    <t>6/30/2020</t>
  </si>
  <si>
    <t>6/30/2025</t>
  </si>
  <si>
    <t>K2 Merger Agreement Agent, LLC (fka K2 Industrial Services, Inc.) (n)</t>
  </si>
  <si>
    <t>0.00%/10.00%</t>
  </si>
  <si>
    <t>1/28/2019</t>
  </si>
  <si>
    <t>1/28/2021</t>
  </si>
  <si>
    <t>The Kyjen Company, LLC (dba Outward Hound)</t>
  </si>
  <si>
    <t>12/8/2017</t>
  </si>
  <si>
    <t>6/8/2024</t>
  </si>
  <si>
    <t>Common Equity (765 shares) (j)</t>
  </si>
  <si>
    <t>LNG Indy, LLC (dba Kinetrex Energy)</t>
  </si>
  <si>
    <t>12/28/2016</t>
  </si>
  <si>
    <t>11/12/2021</t>
  </si>
  <si>
    <t>Common Equity (500 units)</t>
  </si>
  <si>
    <t>Mesa Line Services, LLC</t>
  </si>
  <si>
    <t>10.50%/0.50%</t>
  </si>
  <si>
    <t>11/30/2017</t>
  </si>
  <si>
    <t>8/1/2024</t>
  </si>
  <si>
    <t>Common Equity (981 shares) (j)</t>
  </si>
  <si>
    <t>Midwest Transit Equipment, Inc.</t>
  </si>
  <si>
    <t>Transportation services</t>
  </si>
  <si>
    <t>Warrant (7,192 shares) (j)(m)</t>
  </si>
  <si>
    <t>6/23/2017</t>
  </si>
  <si>
    <t>Warrant (4.79% of Junior Subordinated Notes) (j)(q)</t>
  </si>
  <si>
    <t>NGT Acquisition Holdings, LLC (dba Techniks Industries)</t>
  </si>
  <si>
    <t>Common Equity (378 units) (j)</t>
  </si>
  <si>
    <t>5/24/2017</t>
  </si>
  <si>
    <t>OMC Investors, LLC (dba Ohio Medical Corporation)</t>
  </si>
  <si>
    <t>1/15/2016</t>
  </si>
  <si>
    <t>6/30/2022</t>
  </si>
  <si>
    <t>Common Equity (5,000 units)</t>
  </si>
  <si>
    <t>Palisade Company, LLC</t>
  </si>
  <si>
    <t>Common Equity (50 shares) (j)</t>
  </si>
  <si>
    <t>11/15/2018</t>
  </si>
  <si>
    <t>Palmetto Moon, LLC</t>
  </si>
  <si>
    <t>11.50%/2.50%</t>
  </si>
  <si>
    <t>11/3/2016</t>
  </si>
  <si>
    <t>Common Equity (499 units) (j)</t>
  </si>
  <si>
    <t>Pool &amp; Electrical Products, LLC</t>
  </si>
  <si>
    <t>11.75%/0.00%</t>
  </si>
  <si>
    <t>10/28/2020</t>
  </si>
  <si>
    <t>4/28/2027</t>
  </si>
  <si>
    <t>Common Equity (15,000 units) (h)(j)</t>
  </si>
  <si>
    <t>Power Grid Components, Inc.</t>
  </si>
  <si>
    <t>11.00%/1.00%</t>
  </si>
  <si>
    <t>12/2/2025</t>
  </si>
  <si>
    <t>Preferred Equity (392 shares) (j)</t>
  </si>
  <si>
    <t>Preferred Equity (48 shares) (j)</t>
  </si>
  <si>
    <t>12/2/2019</t>
  </si>
  <si>
    <t>Common Equity (10,622 shares) (j)</t>
  </si>
  <si>
    <t>Prime AE Group, Inc.</t>
  </si>
  <si>
    <t>11/25/2019</t>
  </si>
  <si>
    <t>11/25/2024</t>
  </si>
  <si>
    <t>Preferred Equity (500,000 shares) (j)</t>
  </si>
  <si>
    <t>Revenue Management Solutions, LLC</t>
  </si>
  <si>
    <t>Common Equity (113 shares)</t>
  </si>
  <si>
    <t>1/4/2017</t>
  </si>
  <si>
    <t>Rhino Assembly Company, LLC</t>
  </si>
  <si>
    <t>8/11/2017</t>
  </si>
  <si>
    <t>2/11/2023</t>
  </si>
  <si>
    <t>Delayed Draw Commitment ($875 unfunded commitment) (i)(j)</t>
  </si>
  <si>
    <t>5/17/2022</t>
  </si>
  <si>
    <t>Common Equity (Class A Units) (8,864 units)
(h)(j)</t>
  </si>
  <si>
    <t>Preferred Equity (Units N/A) (h)(j)</t>
  </si>
  <si>
    <t>12/10/2020</t>
  </si>
  <si>
    <t>Common Equity (Class F Units) (355 units) (h)(j)</t>
  </si>
  <si>
    <t>Road Safety Services, Inc.</t>
  </si>
  <si>
    <t>11.25%/1.50%</t>
  </si>
  <si>
    <t>9/18/2018</t>
  </si>
  <si>
    <t>3/18/2024</t>
  </si>
  <si>
    <t>Common Equity (655 units)</t>
  </si>
  <si>
    <t>Rohrer Corporation</t>
  </si>
  <si>
    <t>Subordinated Debt (j)</t>
  </si>
  <si>
    <t>10.50%/1.00%</t>
  </si>
  <si>
    <t>10/1/2018</t>
  </si>
  <si>
    <t>4/1/2024</t>
  </si>
  <si>
    <t>Common Equity (400 shares) (j)</t>
  </si>
  <si>
    <t>7/18/2016</t>
  </si>
  <si>
    <t>Routeware, Inc.</t>
  </si>
  <si>
    <t>First Lien Debt (k)(aa)</t>
  </si>
  <si>
    <t>(L + 7.00%) / (1.75%)</t>
  </si>
  <si>
    <t>2/7/2020</t>
  </si>
  <si>
    <t>2/7/2025</t>
  </si>
  <si>
    <t>SES Investors, LLC (dba SES Foam)</t>
  </si>
  <si>
    <t>9/8/2016</t>
  </si>
  <si>
    <t>12/29/2022</t>
  </si>
  <si>
    <t>Common Equity (6,000 units) (h)(j)</t>
  </si>
  <si>
    <t>Software Technology, LLC</t>
  </si>
  <si>
    <t>12/23/2016</t>
  </si>
  <si>
    <t>6/23/2023</t>
  </si>
  <si>
    <t>Common Equity (6 shares)</t>
  </si>
  <si>
    <t>Specialized Elevator Services Holdings, LLC</t>
  </si>
  <si>
    <t>First Lien Debt (j)(y)</t>
  </si>
  <si>
    <t>(L + 5.25%) / (2.00%)</t>
  </si>
  <si>
    <t>7.25%/0.00%</t>
  </si>
  <si>
    <t>5/7/2019</t>
  </si>
  <si>
    <t>5/3/2024</t>
  </si>
  <si>
    <t>Common Equity (596 units) (j)</t>
  </si>
  <si>
    <t>5/8/2019</t>
  </si>
  <si>
    <t>SpendMend LLC</t>
  </si>
  <si>
    <t>1/8/2018</t>
  </si>
  <si>
    <t>TransGo, LLC</t>
  </si>
  <si>
    <t>Common Equity (500 units) (j)</t>
  </si>
  <si>
    <t>2/28/2017</t>
  </si>
  <si>
    <t>The Tranzonic Companies</t>
  </si>
  <si>
    <t>10.00%/1.00%</t>
  </si>
  <si>
    <t>3/27/2018</t>
  </si>
  <si>
    <t>3/27/2025</t>
  </si>
  <si>
    <t>Preferred Equity (5,653 units) (j)</t>
  </si>
  <si>
    <t>Common Equity (1 units) (j)</t>
  </si>
  <si>
    <t>UBEO, LLC</t>
  </si>
  <si>
    <t>4/3/2018</t>
  </si>
  <si>
    <t>10/3/2024</t>
  </si>
  <si>
    <t>Common Equity (705,000 units) (h)(j)</t>
  </si>
  <si>
    <t>United Biologics, LLC</t>
  </si>
  <si>
    <t>Preferred Equity (98,377 units) (h)(j)</t>
  </si>
  <si>
    <t>4/1/2012</t>
  </si>
  <si>
    <t>Warrant (57,469 units) (j)(m)</t>
  </si>
  <si>
    <t>3/5/2012</t>
  </si>
  <si>
    <t>Virginia Tile Company, LLC</t>
  </si>
  <si>
    <t>12/19/2014</t>
  </si>
  <si>
    <t>4/7/2022</t>
  </si>
  <si>
    <t>Common Equity (17 units) (j)</t>
  </si>
  <si>
    <t>Westerns Smokehouse, LLC</t>
  </si>
  <si>
    <t>First Lien Debt (j)(ab)</t>
  </si>
  <si>
    <t>(L + 6.50%) / (1.25%)</t>
  </si>
  <si>
    <t>2/28/2020</t>
  </si>
  <si>
    <t>12/23/2024</t>
  </si>
  <si>
    <t>Wheel Pros, Inc.</t>
  </si>
  <si>
    <t>(L + 9.00%) / (1.00%)</t>
  </si>
  <si>
    <t>10.00%/0.00%</t>
  </si>
  <si>
    <t>11/10/2020</t>
  </si>
  <si>
    <t>11/10/2028</t>
  </si>
  <si>
    <t>Preferred Equity (347,222 units) (j)</t>
  </si>
  <si>
    <t>5/15/2019</t>
  </si>
  <si>
    <t>Worldwide Express Operations, LLC</t>
  </si>
  <si>
    <t>(L + 8.00%) / (1.00%)</t>
  </si>
  <si>
    <t>2/27/2017</t>
  </si>
  <si>
    <t>2/3/2025</t>
  </si>
  <si>
    <t>Common Equity (2,000 units) (h)(j)</t>
  </si>
  <si>
    <t>Total Non-control/Non-affiliate 
Investments</t>
  </si>
  <si>
    <t>154%</t>
  </si>
  <si>
    <t>Total Investments</t>
  </si>
  <si>
    <t>181%</t>
  </si>
  <si>
    <t>Percent 
 of Net 
 Assets</t>
  </si>
  <si>
    <t>Control Investments (t)</t>
  </si>
  <si>
    <t>FDS Avionics Corp. (dba Flight Display Systems)</t>
  </si>
  <si>
    <t>Revolving Loan ($30 unfunded commitment)</t>
  </si>
  <si>
    <t>US Green Fiber, LLC</t>
  </si>
  <si>
    <t>7.00%/6.00%</t>
  </si>
  <si>
    <t>7.50%/7.50%</t>
  </si>
  <si>
    <t>Affiliate Investments (I)</t>
  </si>
  <si>
    <t>Fiber Materials, Inc.</t>
  </si>
  <si>
    <t>Preferred Equity (126,662 units) (h)</t>
  </si>
  <si>
    <t>Warrant (505,176 units) (h)(m)</t>
  </si>
  <si>
    <t>M icrobiology Research Associates, Inc.</t>
  </si>
  <si>
    <t>11.00%/1.50%</t>
  </si>
  <si>
    <t>5/13/2015</t>
  </si>
  <si>
    <t>3/13/2022</t>
  </si>
  <si>
    <t>Common Equity (1,625,731 units) (j)</t>
  </si>
  <si>
    <t>(L + 8.50%) / (1.00%)</t>
  </si>
  <si>
    <t>10.20%/4.50%</t>
  </si>
  <si>
    <t>11/25/2020</t>
  </si>
  <si>
    <t>9/29/2022</t>
  </si>
  <si>
    <t>Common Equity (8,500 units) (j)</t>
  </si>
  <si>
    <t>Common Equity - Class A-2 (42,500 units) 
(k)</t>
  </si>
  <si>
    <t>Common Equity - Class B (1,000 units) (k)</t>
  </si>
  <si>
    <t>Steward Holding LLC (dba Steward Advanced Materials)</t>
  </si>
  <si>
    <t>5/12/2021</t>
  </si>
  <si>
    <t>30%</t>
  </si>
  <si>
    <t>Percent 
 of Net 
 Assets</t>
  </si>
  <si>
    <t>Accent Food Services, LLC</t>
  </si>
  <si>
    <t>Vending Equipment Manufacturing</t>
  </si>
  <si>
    <t>Second Lien Debt (k)(p)</t>
  </si>
  <si>
    <t>10.00%/5.00%</t>
  </si>
  <si>
    <t>5/30/2022</t>
  </si>
  <si>
    <t>Subordinated Debt (j)(p)</t>
  </si>
  <si>
    <t>0.00%/17.00%</t>
  </si>
  <si>
    <t>6/28/2019</t>
  </si>
  <si>
    <t>Common Equity (7,885 units) (h)(j)</t>
  </si>
  <si>
    <t>Common Equity (1,250,000 units) (j)</t>
  </si>
  <si>
    <t>(L + 5.75%) / (2.00%)</t>
  </si>
  <si>
    <t>Common Equity (1,000 units) (h)(j)</t>
  </si>
  <si>
    <t>(L + 9.75%) / (2.00%)</t>
  </si>
  <si>
    <t>11.84%/0.00%</t>
  </si>
  <si>
    <t>10.50%/3.50%</t>
  </si>
  <si>
    <t>8/27/2023</t>
  </si>
  <si>
    <t>(L + 6.00%) / (2.25%)</t>
  </si>
  <si>
    <t>Common Equity (497,549 units) (j)</t>
  </si>
  <si>
    <t>BCC Group Holdings, Inc.</t>
  </si>
  <si>
    <t>4/11/2023</t>
  </si>
  <si>
    <t>Common Equity (451 shares)</t>
  </si>
  <si>
    <t>Preferred Equity (14 shares)</t>
  </si>
  <si>
    <t>Common Equity (2,286 shares)</t>
  </si>
  <si>
    <t>Preferred Equity (133 shares)</t>
  </si>
  <si>
    <t>(L + 6.25%) / (2.00%)</t>
  </si>
  <si>
    <t>Cardboard Box LLC (dba Anthonys Coal Fired Pizza)</t>
  </si>
  <si>
    <t>Preferred Equity (99,889 units) (j)</t>
  </si>
  <si>
    <t>ControlScan, Inc.</t>
  </si>
  <si>
    <t>7/28/2017</t>
  </si>
  <si>
    <t>1/28/2023</t>
  </si>
  <si>
    <t>Common Equity (3,704 shares) (j)</t>
  </si>
  <si>
    <t>Preferred Equity (100 shares) (j)</t>
  </si>
  <si>
    <t>9/14/2023</t>
  </si>
  <si>
    <t>Common Equity (750,000 units) (h)(j)</t>
  </si>
  <si>
    <t>(L + 5.75%) / (1.75%)</t>
  </si>
  <si>
    <t>7.69%/0.00%</t>
  </si>
  <si>
    <t>(L + 9.00%) / (2.25%)</t>
  </si>
  <si>
    <t>Revolving Loan ($1,000 unfunded commitment) (j)(u)</t>
  </si>
  <si>
    <t>First Lien Debt (j)(v)</t>
  </si>
  <si>
    <t>(L + 5.00%) / (2.00%)</t>
  </si>
  <si>
    <t>9/21/2023</t>
  </si>
  <si>
    <t>Preferred Equity (947 shares) (j)</t>
  </si>
  <si>
    <t>Common Equity (5 shares)</t>
  </si>
  <si>
    <t>(L + 7.25%) / (2.00%)</t>
  </si>
  <si>
    <t>9.25%/0.00%</t>
  </si>
  <si>
    <t>8.26%/0.00%</t>
  </si>
  <si>
    <t>8.66%/0.00%</t>
  </si>
  <si>
    <t>8.64%/0.00%</t>
  </si>
  <si>
    <t>Hoonuit, LLC</t>
  </si>
  <si>
    <t>(L + 9.25%) / (2.25%)</t>
  </si>
  <si>
    <t>6/7/2019</t>
  </si>
  <si>
    <t>6/7/2024</t>
  </si>
  <si>
    <t>Preferred Equity (610 units) (h)(j)</t>
  </si>
  <si>
    <t>6/20/2019</t>
  </si>
  <si>
    <t>9/23/2021</t>
  </si>
  <si>
    <t>Common Equity (7,500 units)</t>
  </si>
  <si>
    <t>Hunter Defense Technologies, Inc.</t>
  </si>
  <si>
    <t>(L + 7.00%) / (1.00%)</t>
  </si>
  <si>
    <t>8.94%/0.00%</t>
  </si>
  <si>
    <t>9/27/2018</t>
  </si>
  <si>
    <t>3/29/2023</t>
  </si>
  <si>
    <t>Common Equity (1,000 units)</t>
  </si>
  <si>
    <t>Marco Group International OpCo, LLC</t>
  </si>
  <si>
    <t>10.50%/0.75%</t>
  </si>
  <si>
    <t>1/21/2023</t>
  </si>
  <si>
    <t>Common Equity (960,482 units) (h)(j)</t>
  </si>
  <si>
    <t>Warrant (14,384 shares) (j)(m)</t>
  </si>
  <si>
    <t>Warrant (9.59% of Junior Subordinated Notes) (j)(q)</t>
  </si>
  <si>
    <t>7/15/2021</t>
  </si>
  <si>
    <t>5/15/2024</t>
  </si>
  <si>
    <t>Common Equity (100 shares) (j)</t>
  </si>
  <si>
    <t>Common Equity (499 units) (j)</t>
  </si>
  <si>
    <t>Preferred Equity (392 shares) (j)</t>
  </si>
  <si>
    <t>Pugh Lubricants, LLC</t>
  </si>
  <si>
    <t>11/10/2016</t>
  </si>
  <si>
    <t>5/10/2022</t>
  </si>
  <si>
    <t>Common Equity (6,125 units) (h)(j)</t>
  </si>
  <si>
    <t>Common Equity (2,250,000 shares)</t>
  </si>
  <si>
    <t>Preferred Equity (8,864 units) (h)(j)</t>
  </si>
  <si>
    <t>Common Equity (400 shares)</t>
  </si>
  <si>
    <t>12/29/2020</t>
  </si>
  <si>
    <t>Common Equity (12 shares)</t>
  </si>
  <si>
    <t>(L + 5.25%) / (2.00%)</t>
  </si>
  <si>
    <t>7/8/2023</t>
  </si>
  <si>
    <t>10.00%/1.50%</t>
  </si>
  <si>
    <t>Warrant (57,469 units) (m)</t>
  </si>
  <si>
    <t>Vanguard Dealer Services, L.L.C. (n)</t>
  </si>
  <si>
    <t>Common Equity (6,000 units)</t>
  </si>
  <si>
    <t>7/30/2015</t>
  </si>
  <si>
    <t>Common Equity (2,380 units) (j)</t>
  </si>
  <si>
    <t>2/2/2018</t>
  </si>
  <si>
    <t>Portfolio Company (a)(b) 
 Investment Type
(c)</t>
  </si>
  <si>
    <t>Variable Index 
 Spread/Floor (d)</t>
  </si>
  <si>
    <t>Virginia Tile Company, LLC</t>
  </si>
  <si>
    <t>Common Equity (17 units)</t>
  </si>
  <si>
    <t>(L + 8.50%) / (0.00%)</t>
  </si>
  <si>
    <t>10.30%/0.00%</t>
  </si>
  <si>
    <t>5/17/2019</t>
  </si>
  <si>
    <t>4/4/2026</t>
  </si>
  <si>
    <t>Preferred Equity (694,444 units) (j)</t>
  </si>
  <si>
    <t>9.90%/0.00%</t>
  </si>
  <si>
    <t>Common Equity (4,000 units) (h)(j)</t>
  </si>
  <si>
    <t>Total
 Non-control/Non-affiliate  Investments</t>
  </si>
  <si>
    <t>151%</t>
  </si>
  <si>
    <t>186%</t>
  </si>
  <si>
    <t>December 31,</t>
  </si>
  <si>
    <t>By Type</t>
  </si>
  <si>
    <t>By Geographic Region</t>
  </si>
  <si>
    <t>80.9%</t>
  </si>
  <si>
    <t>92.8%</t>
  </si>
  <si>
    <t>55.0%</t>
  </si>
  <si>
    <t>50.5%</t>
  </si>
  <si>
    <t>180.9%</t>
  </si>
  <si>
    <t>186.0%</t>
  </si>
  <si>
    <t>December 31, 2020</t>
  </si>
  <si>
    <t>Consolidated Schedule of Investments In and Advances To Affiliates</t>
  </si>
  <si>
    <t>Year Ended December 31, 2020</t>
  </si>
  <si>
    <t>Portfolio Company  (1)</t>
  </si>
  <si>
    <t>December 31, 
 2020 
 Principal 
 Amount - 
 Debt 
 Investments</t>
  </si>
  <si>
    <t>December 31, 
 2019 
 Fair Value</t>
  </si>
  <si>
    <t>Gross 
 Additions (2)</t>
  </si>
  <si>
    <t>Gross 
 Reductions (3)</t>
  </si>
  <si>
    <t>December 31, 
 2020 
 Fair Value</t>
  </si>
  <si>
    <t>Net 
 Realized 
 Gains 
 (Losses) (4)</t>
  </si>
  <si>
    <t>Net Change in 
 Unrealized 
 Appreciation 
 (Depreciation)</t>
  </si>
  <si>
    <t>Interest 
 Income</t>
  </si>
  <si>
    <t>Payment-in- 
 kind Interest 
 Income</t>
  </si>
  <si>
    <t>Dividend 
 Income</t>
  </si>
  <si>
    <t>Fee 
 Income</t>
  </si>
  <si>
    <t>Control Investments</t>
  </si>
  <si>
    <t>Total Contrrol Investments</t>
  </si>
  <si>
    <t>Affiliate Investments</t>
  </si>
  <si>
    <t>FAR Research Inc.</t>
  </si>
  <si>
    <t>Microbiology Research Associates, Inc. (5)</t>
  </si>
  <si>
    <t>Steward Holding LLC (dba Steward Advanced Materials)</t>
  </si>
  <si>
    <t>Second Lien 
 Debt</t>
  </si>
  <si>
    <t>Subordinated 
 Debt</t>
  </si>
  <si>
    <t>First Lien 
 Debt</t>
  </si>
  <si>
    <t>Royalty 
 Rights</t>
  </si>
  <si>
    <t>Balance, December 31, 2018</t>
  </si>
  <si>
    <t>Net realized gains (losses) on investments</t>
  </si>
  <si>
    <t>Net change in unrealized appreciation (depreciation) on investments</t>
  </si>
  <si>
    <t>Transfers between classifications</t>
  </si>
  <si>
    <t>Balance, December 31, 2019</t>
  </si>
  <si>
    <t>Net change in unrealized appreciation (depreciation) on investments</t>
  </si>
  <si>
    <t>Balance, December 31, 2020</t>
  </si>
  <si>
    <t>Fair Value at 
 December 31, 2020</t>
  </si>
  <si>
    <t>Valuation 
 Techniques</t>
  </si>
  <si>
    <t>Unobservable 
 Inputs</t>
  </si>
  <si>
    <t>Range 
 (weighted average) (1)</t>
  </si>
  <si>
    <t>Debt investments:</t>
  </si>
  <si>
    <t>Second Lien Debt</t>
  </si>
  <si>
    <t>Discounted cash flow</t>
  </si>
  <si>
    <t>Weighted average cost of capital</t>
  </si>
  <si>
    <t>9.3% - 27.0% (14.0%)</t>
  </si>
  <si>
    <t>Enterprise value</t>
  </si>
  <si>
    <t>EBITDA multiples</t>
  </si>
  <si>
    <t>3.9x - 3.9x (3.9x)</t>
  </si>
  <si>
    <t>Revenue multiples</t>
  </si>
  <si>
    <t>2.1x - 2.1x (2.1x)</t>
  </si>
  <si>
    <t>Asset Coverage</t>
  </si>
  <si>
    <t>1.2x - 1.2x (1.2x)</t>
  </si>
  <si>
    <t>Subordinated Debt</t>
  </si>
  <si>
    <t>11.5% - 12.0% (11.7%)</t>
  </si>
  <si>
    <t>First Lien Debt</t>
  </si>
  <si>
    <t>6.8% - 16.3% (10.3%)</t>
  </si>
  <si>
    <t>1.8x - 1.8x (1.8x)</t>
  </si>
  <si>
    <t>Equity investments:</t>
  </si>
  <si>
    <t>3.9x - 15.3x (8.1x)</t>
  </si>
  <si>
    <t>4.5x - 6.5x (6.2x)</t>
  </si>
  <si>
    <t>Fair Value at 
 December 31, 2019</t>
  </si>
  <si>
    <t>10.3% - 18.2% (13.2%)</t>
  </si>
  <si>
    <t>5.3x - 5.3x (5.3x)</t>
  </si>
  <si>
    <t>10.9% - 21.6% (12.0%)</t>
  </si>
  <si>
    <t>8.4% - 14.8% (11.8%)</t>
  </si>
  <si>
    <t>4.4x - 4.4x (4.4x)</t>
  </si>
  <si>
    <t>3.5x - 20.7x (8.5x)</t>
  </si>
  <si>
    <t>1.2x - 4.4x (2.0x)</t>
  </si>
  <si>
    <t>4.0x - 7.0x (6.6x)</t>
  </si>
  <si>
    <t>Carrying Value  (1)</t>
  </si>
  <si>
    <t>SBA debentures  (2)</t>
  </si>
  <si>
    <t>Credit Facility borrowings  (3)</t>
  </si>
  <si>
    <t>2023 Notes  (4)</t>
  </si>
  <si>
    <t>February 2024 Notes  (4)</t>
  </si>
  <si>
    <t>November 2024 Notes  (4)</t>
  </si>
  <si>
    <t>2026 Notes  (5)</t>
  </si>
  <si>
    <t>Valuation Inputs</t>
  </si>
  <si>
    <t>Level 1</t>
  </si>
  <si>
    <t>Level 2</t>
  </si>
  <si>
    <t>Level 3</t>
  </si>
  <si>
    <t>SBA debentures:</t>
  </si>
  <si>
    <t>Pooling Date  (1)</t>
  </si>
  <si>
    <t>Maturity 
 Date</t>
  </si>
  <si>
    <t>Fixed 
 Interest Rate</t>
  </si>
  <si>
    <t>9/24/2014</t>
  </si>
  <si>
    <t>9/1/2024</t>
  </si>
  <si>
    <t>3.775%</t>
  </si>
  <si>
    <t>3/25/2015</t>
  </si>
  <si>
    <t>3/1/2025</t>
  </si>
  <si>
    <t>9/23/2015</t>
  </si>
  <si>
    <t>9/1/2025</t>
  </si>
  <si>
    <t>3/1/2026</t>
  </si>
  <si>
    <t>9/21/2016</t>
  </si>
  <si>
    <t>9/1/2026</t>
  </si>
  <si>
    <t>3/29/2017</t>
  </si>
  <si>
    <t>3/1/2027</t>
  </si>
  <si>
    <t>9/20/2017</t>
  </si>
  <si>
    <t>9/1/2027</t>
  </si>
  <si>
    <t>3/21/2018</t>
  </si>
  <si>
    <t>3/1/2028</t>
  </si>
  <si>
    <t>9/19/2018</t>
  </si>
  <si>
    <t>9/1/2028</t>
  </si>
  <si>
    <t>9/25/2019</t>
  </si>
  <si>
    <t>9/1/2029</t>
  </si>
  <si>
    <t>3/25/2020</t>
  </si>
  <si>
    <t>3/1/2030</t>
  </si>
  <si>
    <t>Total outstanding SBA debentures</t>
  </si>
  <si>
    <t>Interest and Financing Expenses</t>
  </si>
  <si>
    <t>Year Ended 
 December 31, 2020</t>
  </si>
  <si>
    <t>Year Ended 
 December 31, 2019</t>
  </si>
  <si>
    <t>Year Ended 
 December 31, 2018</t>
  </si>
  <si>
    <t>SBA 
 debentures</t>
  </si>
  <si>
    <t>Credit 
 Facility</t>
  </si>
  <si>
    <t>Stated interest expense</t>
  </si>
  <si>
    <t>Total interest and financing expenses</t>
  </si>
  <si>
    <t>Weighted average stated interest rate, period end</t>
  </si>
  <si>
    <t>3.297%</t>
  </si>
  <si>
    <t>N/A</t>
  </si>
  <si>
    <t>5.342%</t>
  </si>
  <si>
    <t>4.680%</t>
  </si>
  <si>
    <t>3.392%</t>
  </si>
  <si>
    <t>4.788%</t>
  </si>
  <si>
    <t>5.749%</t>
  </si>
  <si>
    <t>4.665%</t>
  </si>
  <si>
    <t>3.344%</t>
  </si>
  <si>
    <t>6.000%</t>
  </si>
  <si>
    <t>5.875%</t>
  </si>
  <si>
    <t>4.149%</t>
  </si>
  <si>
    <t>Unused commitment fee rate, period end</t>
  </si>
  <si>
    <t>% (1)</t>
  </si>
  <si>
    <t>1.375%</t>
  </si>
  <si>
    <t>0.833%</t>
  </si>
  <si>
    <t>0.500%</t>
  </si>
  <si>
    <t>December 31, 20203</t>
  </si>
  <si>
    <t>SBA debenture commitment fees</t>
  </si>
  <si>
    <t>SBA debenture leverage fees</t>
  </si>
  <si>
    <t>Credit Facility upfront fees</t>
  </si>
  <si>
    <t>Public Notes underwriting discounts</t>
  </si>
  <si>
    <t>Public Notes debt issue costs</t>
  </si>
  <si>
    <t>Total deferred financing costs</t>
  </si>
  <si>
    <t>Less: accumulated amortization</t>
  </si>
  <si>
    <t>Unamortized deferred financing costs</t>
  </si>
  <si>
    <t>Outstanding debt</t>
  </si>
  <si>
    <t>Less: unamortized deferred financing costs</t>
  </si>
  <si>
    <t>Debt, net of deferred financing costs</t>
  </si>
  <si>
    <t>Year</t>
  </si>
  <si>
    <t>Credit 
 Facility (2)</t>
  </si>
  <si>
    <t>Thereafter</t>
  </si>
  <si>
    <t>Class and Year</t>
  </si>
  <si>
    <t>Total Amount 
 Outstanding Exclusive 
 of Treasury Securities  (1)</t>
  </si>
  <si>
    <t>Asset Coverage per 
 Unit  (2)(5)</t>
  </si>
  <si>
    <t>Involuntary Liquidation 
 Preference per Unit  (3)</t>
  </si>
  <si>
    <t>Average Market Value 
 per Unit  (4)</t>
  </si>
  <si>
    <t>(dollars in thousands)</t>
  </si>
  <si>
    <t>$*</t>
  </si>
  <si>
    <t>$N/A</t>
  </si>
  <si>
    <t>*</t>
  </si>
  <si>
    <t>2023 Notes</t>
  </si>
  <si>
    <t>February 2024 Notes</t>
  </si>
  <si>
    <t>November 2024 Notes</t>
  </si>
  <si>
    <t>2026 Notes</t>
  </si>
  <si>
    <t>French Transit, LLC- Revolving Loan</t>
  </si>
  <si>
    <t>Public Offerings of Common Stock</t>
  </si>
  <si>
    <t>Period</t>
  </si>
  <si>
    <t>Cumulative 
 Number of Shares</t>
  </si>
  <si>
    <t>Cumulative Gross 
 Proceeds</t>
  </si>
  <si>
    <t>Cumulative Underwriting Fees and 
 Commissions and Offering Costs 
 (1)</t>
  </si>
  <si>
    <t>Weighted Average 
 Offering Price</t>
  </si>
  <si>
    <t>Cumulative since IPO</t>
  </si>
  <si>
    <t>Repurchases of Common Stock</t>
  </si>
  <si>
    <t>Number of shares repurchased</t>
  </si>
  <si>
    <t>Cost of shares repurchased, including commissions</t>
  </si>
  <si>
    <t>Weighted average price per share</t>
  </si>
  <si>
    <t>Weighted average discount to net asset value at quarter end prior to repurchases</t>
  </si>
  <si>
    <t>38.5%</t>
  </si>
  <si>
    <t>19.4%</t>
  </si>
  <si>
    <t>Note 9. Dividends and Distributions</t>
  </si>
  <si>
    <t>Date 
 Declared</t>
  </si>
  <si>
    <t>Record 
 Date</t>
  </si>
  <si>
    <t>Payment 
 Date</t>
  </si>
  <si>
    <t>Amount 
 Per Share</t>
  </si>
  <si>
    <t>Total 
 Distribution</t>
  </si>
  <si>
    <t>Cash 
 Distribution</t>
  </si>
  <si>
    <t>DRIP 
 Shares 
 Value</t>
  </si>
  <si>
    <t>DRIP 
 Shares</t>
  </si>
  <si>
    <t>DRIP 
 Share 
 Issue Price</t>
  </si>
  <si>
    <t>Year Ended December 31, 2018:</t>
  </si>
  <si>
    <t>2/13/2018</t>
  </si>
  <si>
    <t>3/9/2018</t>
  </si>
  <si>
    <t>3/23/2018</t>
  </si>
  <si>
    <t>4/30/2018</t>
  </si>
  <si>
    <t>6/8/2018</t>
  </si>
  <si>
    <t>6/22/2018</t>
  </si>
  <si>
    <t>7/30/2018</t>
  </si>
  <si>
    <t>9/7/2018</t>
  </si>
  <si>
    <t>10/30/2018</t>
  </si>
  <si>
    <t>12/7/2018</t>
  </si>
  <si>
    <t>12/21/2018</t>
  </si>
  <si>
    <t>10/30/2018  (1)</t>
  </si>
  <si>
    <t>Year Ended December 31, 2019:</t>
  </si>
  <si>
    <t>1/31/2019</t>
  </si>
  <si>
    <t>3/8/2019</t>
  </si>
  <si>
    <t>3/22/2019</t>
  </si>
  <si>
    <t>4/29/2019</t>
  </si>
  <si>
    <t>7/29/2019</t>
  </si>
  <si>
    <t>9/6/2019</t>
  </si>
  <si>
    <t>9/20/2019</t>
  </si>
  <si>
    <t>10/29/2019</t>
  </si>
  <si>
    <t>10/29/2019  (1)</t>
  </si>
  <si>
    <t>Year Ended December 31, 2020:</t>
  </si>
  <si>
    <t>2/14/2020</t>
  </si>
  <si>
    <t>3/13/2020</t>
  </si>
  <si>
    <t>3/27/2020</t>
  </si>
  <si>
    <t>4/29/2020</t>
  </si>
  <si>
    <t>6/12/2020</t>
  </si>
  <si>
    <t>6/26/2020</t>
  </si>
  <si>
    <t>8/03/2020</t>
  </si>
  <si>
    <t>9/11/2020</t>
  </si>
  <si>
    <t>9/25/2020</t>
  </si>
  <si>
    <t>10/26/2020</t>
  </si>
  <si>
    <t>12/18/2020</t>
  </si>
  <si>
    <t>10/26/2020  (2)</t>
  </si>
  <si>
    <t>Fiscal Year Ended December 31, 2018:</t>
  </si>
  <si>
    <t>Number of 
 Shares 
 Purchased 
 and Reissued</t>
  </si>
  <si>
    <t>Average 
 Price Paid 
 Per Share</t>
  </si>
  <si>
    <t>Total 
 Amount Paid</t>
  </si>
  <si>
    <t>January 1, 2018 through March 31, 2018</t>
  </si>
  <si>
    <t>April 1, 2018 through June 30, 2018</t>
  </si>
  <si>
    <t>July 1, 2018 through September 30, 2018</t>
  </si>
  <si>
    <t>October 1, 2018 through December 31, 2018</t>
  </si>
  <si>
    <t>Fiscal Year Ended December 31, 2019:</t>
  </si>
  <si>
    <t>Number of 
 Shares 
 Purchased 
 and Reissued</t>
  </si>
  <si>
    <t>January 1, 2019 through March 31, 2019</t>
  </si>
  <si>
    <t>April 1, 2019 through June 30, 2019</t>
  </si>
  <si>
    <t>July 1, 2019 through September 30, 2019</t>
  </si>
  <si>
    <t>October 1, 2019 through December 31, 2019</t>
  </si>
  <si>
    <t>Fiscal Year Ended December 31, 2020:</t>
  </si>
  <si>
    <t>January 1, 2020 through March 31, 2020</t>
  </si>
  <si>
    <t>April 1, 2020 through June 30, 2020</t>
  </si>
  <si>
    <t>July 1, 2020 through September 30, 2020</t>
  </si>
  <si>
    <t>October 1, 2020 through December 31, 2020</t>
  </si>
  <si>
    <t>Net asset value at beginning of period</t>
  </si>
  <si>
    <t>Net investment income  (1)</t>
  </si>
  <si>
    <t>Net realized gain (loss) on investments, net of tax (provision)  (1)</t>
  </si>
  <si>
    <t>Net unrealized appreciation (depreciation) on investments  (1)</t>
  </si>
  <si>
    <t>Realized losses on extinguishment of debt  (1)</t>
  </si>
  <si>
    <t>Total increase from investment operations  (1)</t>
  </si>
  <si>
    <t>Accretive (dilutive) effect of share issuances and repurchases</t>
  </si>
  <si>
    <t>Dividends to stockholders</t>
  </si>
  <si>
    <t>Other  (2)</t>
  </si>
  <si>
    <t>Net asset value at end of period</t>
  </si>
  <si>
    <t>Market value at end of period</t>
  </si>
  <si>
    <t>Shares outstanding at end of period</t>
  </si>
  <si>
    <t>Weighted average shares outstanding during the period</t>
  </si>
  <si>
    <t>Net assets at end of period</t>
  </si>
  <si>
    <t>Average net assets  (6)</t>
  </si>
  <si>
    <t>Ratios to average net assets:</t>
  </si>
  <si>
    <t>Total expenses  (4)(10)</t>
  </si>
  <si>
    <t>11.4%</t>
  </si>
  <si>
    <t>11.0%</t>
  </si>
  <si>
    <t>10.2%</t>
  </si>
  <si>
    <t>9.2%</t>
  </si>
  <si>
    <t>11.5%</t>
  </si>
  <si>
    <t>Net investment income  (5)</t>
  </si>
  <si>
    <t>10.1%</t>
  </si>
  <si>
    <t>7.9%</t>
  </si>
  <si>
    <t>8.8%</t>
  </si>
  <si>
    <t>9.0%</t>
  </si>
  <si>
    <t>Total return based on net asset value  (8)</t>
  </si>
  <si>
    <t>Portfolio turnover ratio  (3)</t>
  </si>
  <si>
    <t>25.8%</t>
  </si>
  <si>
    <t>17.2%</t>
  </si>
  <si>
    <t>29.5%</t>
  </si>
  <si>
    <t>29.3%</t>
  </si>
  <si>
    <t>Supplemental Data:</t>
  </si>
  <si>
    <t>Average debt outstanding  (7)</t>
  </si>
  <si>
    <t>Average debt per share  (1)</t>
  </si>
  <si>
    <t>Ratio to average net assets:</t>
  </si>
  <si>
    <t>Expenses other than incentive fee  (4)</t>
  </si>
  <si>
    <t>9.7%</t>
  </si>
  <si>
    <t>7.1%</t>
  </si>
  <si>
    <t>6.3%</t>
  </si>
  <si>
    <t>Incentive fee, net of incentive fee waiver  (4)(9)</t>
  </si>
  <si>
    <t>1.7%</t>
  </si>
  <si>
    <t>2.7%</t>
  </si>
  <si>
    <t>3.1%</t>
  </si>
  <si>
    <t>2.9%</t>
  </si>
  <si>
    <t>3.6%</t>
  </si>
  <si>
    <t>Total expenses  (4)</t>
  </si>
  <si>
    <t>March 31, 
 2020</t>
  </si>
  <si>
    <t>June 30, 
 2020</t>
  </si>
  <si>
    <t>September 30, 
 2020</t>
  </si>
  <si>
    <t>Net increase in net assets from operations</t>
  </si>
  <si>
    <t>Net investment income per share</t>
  </si>
  <si>
    <t>Net increase in net assets from operations per share</t>
  </si>
  <si>
    <t>Net asset value per share at end of period</t>
  </si>
  <si>
    <t>March 31, 
 2019</t>
  </si>
  <si>
    <t>June 30, 
 2019</t>
  </si>
  <si>
    <t>September 30, 
 2019</t>
  </si>
  <si>
    <t>2020  (1)</t>
  </si>
  <si>
    <t>Permanent book income and tax income differences</t>
  </si>
  <si>
    <t>Temporary book income and tax income differences</t>
  </si>
  <si>
    <t>Capital loss carry forward (utilization)</t>
  </si>
  <si>
    <t>Taxable income</t>
  </si>
  <si>
    <t>Taxable income earned in prior year and carried forward for distribution in current year</t>
  </si>
  <si>
    <t>Taxable Subsidiaries liquidating distributions</t>
  </si>
  <si>
    <t>Taxable income earned in current period and carried forward for distribution in following
year</t>
  </si>
  <si>
    <t>Total distributions to common stockholders</t>
  </si>
  <si>
    <t>Ordinary income</t>
  </si>
  <si>
    <t>Long term capital gains</t>
  </si>
  <si>
    <t>Return of capital</t>
  </si>
  <si>
    <t>December 31, 
 2020  (1)</t>
  </si>
  <si>
    <t>Undistributed ordinary income</t>
  </si>
  <si>
    <t>Undistributed long term capital gains</t>
  </si>
  <si>
    <t>Unrealized appreciation (depreciation)  (2)</t>
  </si>
  <si>
    <t>Temporary book/tax differences</t>
  </si>
  <si>
    <t>Capital loss carry forward</t>
  </si>
  <si>
    <t>Tax-basis  amortized cost of investments</t>
  </si>
  <si>
    <t>Tax-basis  gross unrealized appreciation on
investments</t>
  </si>
  <si>
    <t>Tax-basis  gross unrealized depreciation on
investments</t>
  </si>
  <si>
    <t>Tax-basis  net unrealized appreciation on
investments</t>
  </si>
  <si>
    <t>Fair value of investments</t>
  </si>
  <si>
    <t>Additional  paid-in  capital  (2)</t>
  </si>
  <si>
    <t>Director Compensation</t>
  </si>
  <si>
    <t>Name</t>
  </si>
  <si>
    <t>Fees Earned or Paid in 
 Cash (1)</t>
  </si>
  <si>
    <t>Independent Directors</t>
  </si>
  <si>
    <t>Raymond L. Anstiss, Jr.</t>
  </si>
  <si>
    <t>Charles D. Hyman</t>
  </si>
  <si>
    <t>Edward X. Tune</t>
  </si>
  <si>
    <t>Interested Directors</t>
  </si>
  <si>
    <t>Edward H. Ross</t>
  </si>
  <si>
    <t>None</t>
  </si>
  <si>
    <t>Thomas C. Lauer</t>
  </si>
  <si>
    <t>Item 12. Security Ownership of Certain Beneficial Owners and Management and Related Stockholder Matters.</t>
  </si>
  <si>
    <t>Name and Address</t>
  </si>
  <si>
    <t>Number of 
 Shares 
 Beneficially 
 Owned  (1)</t>
  </si>
  <si>
    <t>Percentage 
 of Class</t>
  </si>
  <si>
    <t>Dollar Range of Equity 
 Securities Beneficially 
 Owned (2)(3)</t>
  </si>
  <si>
    <t>Interested Directors:</t>
  </si>
  <si>
    <t>Over $100,000</t>
  </si>
  <si>
    <t>Independent Directors:</t>
  </si>
  <si>
    <t>$50,001-$100,000</t>
  </si>
  <si>
    <t>Executive Officers Who Are Not</t>
  </si>
  <si>
    <t>Directors:</t>
  </si>
  <si>
    <t>Shelby E. Sherard</t>
  </si>
  <si>
    <t>All Directors and Executive Officers as a Group</t>
  </si>
  <si>
    <t>1.4%</t>
  </si>
  <si>
    <t>Member of our Investment Advisors Investment
Committee</t>
  </si>
  <si>
    <t>Dollar Range of Equity Securities in 
 Fidus Investment Corporation (1)</t>
  </si>
  <si>
    <t>Over $1,000,000</t>
  </si>
  <si>
    <t>John J. Ross, II</t>
  </si>
  <si>
    <t>W. Andrew Worth</t>
  </si>
  <si>
    <t>$500,001 - $1,000,000</t>
  </si>
  <si>
    <t>John H. Grigg</t>
  </si>
  <si>
    <t>$100,001 - $500,000</t>
  </si>
  <si>
    <t>Robert G. Lesley</t>
  </si>
  <si>
    <t>Thomas J. Steiglehner</t>
  </si>
  <si>
    <t>$50,001 - $100,000</t>
  </si>
  <si>
    <t>Independent Registered Public Accounting Firms Fees</t>
  </si>
  <si>
    <t>Fiscal Year Ended</t>
  </si>
  <si>
    <t>December 31, 2020  (1)</t>
  </si>
  <si>
    <t>December 31, 2019</t>
  </si>
  <si>
    <t>Audit Fees</t>
  </si>
  <si>
    <t>Audit Related Fees</t>
  </si>
  <si>
    <t>Tax Fees</t>
  </si>
  <si>
    <t>All Other Fees</t>
  </si>
  <si>
    <t>Total Fees:</t>
  </si>
  <si>
    <t>PART IV</t>
  </si>
  <si>
    <t>Notes to Consolidated Financial Statement s</t>
  </si>
  <si>
    <t>SUBSIDIARIES OF FIDUS INVESTMENT CORPORATION</t>
  </si>
  <si>
    <t>Jurisdiction</t>
  </si>
  <si>
    <t>BBRSS Blocker Corp.</t>
  </si>
  <si>
    <t>Delaware</t>
  </si>
  <si>
    <t>FCDS Corp.</t>
  </si>
  <si>
    <t>FCMH Equity Corp.</t>
  </si>
  <si>
    <t>Fidus Capital GP, LLC</t>
  </si>
  <si>
    <t>Fidus Investment GP, LLC</t>
  </si>
  <si>
    <t>Fidus Mezzanine Capital, L.P.</t>
  </si>
  <si>
    <t>Fidus Mezzanine Capital II, L.P.</t>
  </si>
  <si>
    <t>Fidus Mezzanine Capital III, L.P.</t>
  </si>
  <si>
    <t>Fidus Investment Holdings, Inc.</t>
  </si>
  <si>
    <t>Fidus Investment Corp</t>
  </si>
  <si>
    <t>/s/ EDWARD H. ROSS</t>
  </si>
  <si>
    <t>Chairman and Chief Executive Officer</t>
  </si>
  <si>
    <t>(Principal Executive Officer)</t>
  </si>
  <si>
    <t>/s/ SHELBY E. SHERARD</t>
  </si>
  <si>
    <t>Chief Financial Officer</t>
  </si>
  <si>
    <t>(Principal Financial and Accounting Officer)</t>
  </si>
  <si>
    <t>Date: February 25, 2021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</si>
</sst>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"/>
    <numFmt numFmtId="166" formatCode="_(\$* #,##0.00_);_(\$* \(#,##0.00\);_(\$* \-??_);_(@_)"/>
    <numFmt numFmtId="167" formatCode="#,##0.00"/>
    <numFmt numFmtId="168" formatCode="\(#,##0_);[RED]\(#,##0\)"/>
    <numFmt numFmtId="169" formatCode="_(\$* #,##0_);_(\$* \(#,##0\);_(\$* \-_);_(@_)"/>
    <numFmt numFmtId="170" formatCode="&quot;($&quot;#,##0.00_);[RED]&quot;($&quot;#,##0.00\)"/>
    <numFmt numFmtId="171" formatCode="\(#,##0.00_);[RED]\(#,##0.00\)"/>
    <numFmt numFmtId="172" formatCode="&quot;($&quot;#,##0_);[RED]&quot;($&quot;#,##0\)"/>
  </numFmts>
  <fonts count="5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2">
    <xf numFmtId="164" fontId="0" fillId="0" borderId="0" xfId="0" applyAlignment="1">
      <alignment/>
    </xf>
    <xf numFmtId="164" fontId="2" fillId="0" borderId="0" xfId="0" applyFont="1" applyBorder="1" applyAlignment="1">
      <alignment/>
    </xf>
    <xf numFmtId="164" fontId="2" fillId="0" borderId="0" xfId="0" applyFont="1" applyAlignment="1">
      <alignment horizontal="center"/>
    </xf>
    <xf numFmtId="164" fontId="2" fillId="0" borderId="0" xfId="0" applyFont="1" applyAlignment="1">
      <alignment horizontal="center" wrapText="1"/>
    </xf>
    <xf numFmtId="164" fontId="0" fillId="0" borderId="0" xfId="0" applyBorder="1" applyAlignment="1">
      <alignment/>
    </xf>
    <xf numFmtId="165" fontId="2" fillId="0" borderId="0" xfId="0" applyNumberFormat="1" applyFont="1" applyAlignment="1">
      <alignment horizontal="center"/>
    </xf>
    <xf numFmtId="164" fontId="2" fillId="0" borderId="0" xfId="0" applyFont="1" applyBorder="1" applyAlignment="1">
      <alignment horizontal="center"/>
    </xf>
    <xf numFmtId="164" fontId="2" fillId="0" borderId="0" xfId="0" applyFont="1" applyBorder="1" applyAlignment="1">
      <alignment horizontal="center" wrapText="1"/>
    </xf>
    <xf numFmtId="166" fontId="0" fillId="0" borderId="0" xfId="0" applyNumberFormat="1" applyBorder="1" applyAlignment="1">
      <alignment horizontal="right"/>
    </xf>
    <xf numFmtId="164" fontId="0" fillId="0" borderId="0" xfId="0" applyFont="1" applyAlignment="1">
      <alignment horizontal="right"/>
    </xf>
    <xf numFmtId="167" fontId="0" fillId="0" borderId="0" xfId="0" applyNumberFormat="1" applyAlignment="1">
      <alignment horizontal="right"/>
    </xf>
    <xf numFmtId="168" fontId="0" fillId="0" borderId="0" xfId="0" applyNumberFormat="1" applyAlignment="1">
      <alignment/>
    </xf>
    <xf numFmtId="164" fontId="2" fillId="0" borderId="0" xfId="0" applyFont="1" applyAlignment="1">
      <alignment/>
    </xf>
    <xf numFmtId="165" fontId="0" fillId="0" borderId="0" xfId="0" applyNumberFormat="1" applyAlignment="1">
      <alignment/>
    </xf>
    <xf numFmtId="165" fontId="0" fillId="0" borderId="0" xfId="0" applyNumberFormat="1" applyAlignment="1">
      <alignment horizontal="right"/>
    </xf>
    <xf numFmtId="165" fontId="0" fillId="0" borderId="0" xfId="0" applyNumberFormat="1" applyAlignment="1">
      <alignment horizontal="center"/>
    </xf>
    <xf numFmtId="164" fontId="0" fillId="0" borderId="0" xfId="0" applyFont="1" applyBorder="1" applyAlignment="1">
      <alignment horizontal="right"/>
    </xf>
    <xf numFmtId="169" fontId="0" fillId="0" borderId="0" xfId="0" applyNumberFormat="1" applyBorder="1" applyAlignment="1">
      <alignment horizontal="right"/>
    </xf>
    <xf numFmtId="164" fontId="0" fillId="0" borderId="0" xfId="0" applyFont="1" applyAlignment="1">
      <alignment wrapText="1"/>
    </xf>
    <xf numFmtId="164" fontId="3" fillId="0" borderId="0" xfId="0" applyFont="1" applyBorder="1" applyAlignment="1">
      <alignment horizontal="center"/>
    </xf>
    <xf numFmtId="168" fontId="0" fillId="0" borderId="0" xfId="0" applyNumberFormat="1" applyAlignment="1">
      <alignment horizontal="right"/>
    </xf>
    <xf numFmtId="170" fontId="0" fillId="0" borderId="0" xfId="0" applyNumberFormat="1" applyBorder="1" applyAlignment="1">
      <alignment horizontal="right"/>
    </xf>
    <xf numFmtId="164" fontId="4" fillId="0" borderId="0" xfId="0" applyFont="1" applyBorder="1" applyAlignment="1">
      <alignment horizontal="center"/>
    </xf>
    <xf numFmtId="171" fontId="0" fillId="0" borderId="0" xfId="0" applyNumberFormat="1" applyAlignment="1">
      <alignment horizontal="right"/>
    </xf>
    <xf numFmtId="164" fontId="0" fillId="0" borderId="0" xfId="0" applyFont="1" applyAlignment="1">
      <alignment horizontal="center"/>
    </xf>
    <xf numFmtId="164" fontId="2" fillId="0" borderId="0" xfId="0" applyFont="1" applyAlignment="1">
      <alignment wrapText="1"/>
    </xf>
    <xf numFmtId="164" fontId="3" fillId="0" borderId="0" xfId="0" applyFont="1" applyAlignment="1">
      <alignment/>
    </xf>
    <xf numFmtId="164" fontId="3" fillId="0" borderId="0" xfId="0" applyFont="1" applyAlignment="1">
      <alignment wrapText="1"/>
    </xf>
    <xf numFmtId="164" fontId="0" fillId="0" borderId="0" xfId="0" applyFont="1" applyBorder="1" applyAlignment="1">
      <alignment/>
    </xf>
    <xf numFmtId="164" fontId="0" fillId="0" borderId="0" xfId="0" applyFont="1" applyBorder="1" applyAlignment="1">
      <alignment wrapText="1"/>
    </xf>
    <xf numFmtId="172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worksheet" Target="worksheets/sheet62.xml" /><Relationship Id="rId63" Type="http://schemas.openxmlformats.org/officeDocument/2006/relationships/worksheet" Target="worksheets/sheet63.xml" /><Relationship Id="rId64" Type="http://schemas.openxmlformats.org/officeDocument/2006/relationships/worksheet" Target="worksheets/sheet64.xml" /><Relationship Id="rId65" Type="http://schemas.openxmlformats.org/officeDocument/2006/relationships/worksheet" Target="worksheets/sheet65.xml" /><Relationship Id="rId66" Type="http://schemas.openxmlformats.org/officeDocument/2006/relationships/worksheet" Target="worksheets/sheet66.xml" /><Relationship Id="rId67" Type="http://schemas.openxmlformats.org/officeDocument/2006/relationships/worksheet" Target="worksheets/sheet67.xml" /><Relationship Id="rId68" Type="http://schemas.openxmlformats.org/officeDocument/2006/relationships/worksheet" Target="worksheets/sheet68.xml" /><Relationship Id="rId69" Type="http://schemas.openxmlformats.org/officeDocument/2006/relationships/worksheet" Target="worksheets/sheet69.xml" /><Relationship Id="rId70" Type="http://schemas.openxmlformats.org/officeDocument/2006/relationships/worksheet" Target="worksheets/sheet70.xml" /><Relationship Id="rId71" Type="http://schemas.openxmlformats.org/officeDocument/2006/relationships/worksheet" Target="worksheets/sheet71.xml" /><Relationship Id="rId72" Type="http://schemas.openxmlformats.org/officeDocument/2006/relationships/worksheet" Target="worksheets/sheet72.xml" /><Relationship Id="rId73" Type="http://schemas.openxmlformats.org/officeDocument/2006/relationships/worksheet" Target="worksheets/sheet73.xml" /><Relationship Id="rId74" Type="http://schemas.openxmlformats.org/officeDocument/2006/relationships/worksheet" Target="worksheets/sheet74.xml" /><Relationship Id="rId75" Type="http://schemas.openxmlformats.org/officeDocument/2006/relationships/worksheet" Target="worksheets/sheet75.xml" /><Relationship Id="rId76" Type="http://schemas.openxmlformats.org/officeDocument/2006/relationships/worksheet" Target="worksheets/sheet76.xml" /><Relationship Id="rId77" Type="http://schemas.openxmlformats.org/officeDocument/2006/relationships/worksheet" Target="worksheets/sheet77.xml" /><Relationship Id="rId78" Type="http://schemas.openxmlformats.org/officeDocument/2006/relationships/worksheet" Target="worksheets/sheet78.xml" /><Relationship Id="rId79" Type="http://schemas.openxmlformats.org/officeDocument/2006/relationships/worksheet" Target="worksheets/sheet79.xml" /><Relationship Id="rId80" Type="http://schemas.openxmlformats.org/officeDocument/2006/relationships/styles" Target="styles.xml" /><Relationship Id="rId81" Type="http://schemas.openxmlformats.org/officeDocument/2006/relationships/sharedStrings" Target="sharedStrings.xml" /><Relationship Id="rId8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F9"/>
  <sheetViews>
    <sheetView tabSelected="1"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2" width="8.7109375" style="0" customWidth="1"/>
    <col min="3" max="3" width="38.7109375" style="0" customWidth="1"/>
    <col min="4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" ht="15">
      <c r="A5" s="2" t="s">
        <v>1</v>
      </c>
      <c r="C5" s="2" t="s">
        <v>2</v>
      </c>
    </row>
    <row r="6" spans="1:3" ht="15">
      <c r="A6" s="3" t="s">
        <v>3</v>
      </c>
      <c r="C6" s="3" t="s">
        <v>4</v>
      </c>
    </row>
    <row r="7" spans="2:3" ht="15">
      <c r="B7" s="4"/>
      <c r="C7" s="4"/>
    </row>
    <row r="8" spans="1:3" ht="15">
      <c r="A8" s="3" t="s">
        <v>5</v>
      </c>
      <c r="C8" s="5">
        <v>60201</v>
      </c>
    </row>
    <row r="9" spans="1:3" ht="15">
      <c r="A9" s="2" t="s">
        <v>6</v>
      </c>
      <c r="C9" s="2" t="s">
        <v>7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2:T46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93</v>
      </c>
      <c r="B2" s="1"/>
      <c r="C2" s="1"/>
      <c r="D2" s="1"/>
      <c r="E2" s="1"/>
      <c r="F2" s="1"/>
    </row>
    <row r="5" spans="3:20" ht="15">
      <c r="C5" s="6" t="s">
        <v>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3:20" ht="15">
      <c r="C6" s="6" t="s">
        <v>95</v>
      </c>
      <c r="D6" s="6"/>
      <c r="G6" s="6" t="s">
        <v>96</v>
      </c>
      <c r="H6" s="6"/>
      <c r="K6" s="6" t="s">
        <v>97</v>
      </c>
      <c r="L6" s="6"/>
      <c r="O6" s="6" t="s">
        <v>98</v>
      </c>
      <c r="P6" s="6"/>
      <c r="S6" s="6" t="s">
        <v>99</v>
      </c>
      <c r="T6" s="6"/>
    </row>
    <row r="7" spans="3:20" ht="15">
      <c r="C7" s="19" t="s">
        <v>100</v>
      </c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</row>
    <row r="8" ht="15">
      <c r="A8" s="12" t="s">
        <v>101</v>
      </c>
    </row>
    <row r="9" spans="1:20" ht="15">
      <c r="A9" s="12" t="s">
        <v>102</v>
      </c>
      <c r="C9" s="17">
        <v>85123</v>
      </c>
      <c r="D9" s="17"/>
      <c r="G9" s="17">
        <v>77106</v>
      </c>
      <c r="H9" s="17"/>
      <c r="K9" s="17">
        <v>76425</v>
      </c>
      <c r="L9" s="17"/>
      <c r="O9" s="17">
        <v>68615</v>
      </c>
      <c r="P9" s="17"/>
      <c r="S9" s="17">
        <v>60229</v>
      </c>
      <c r="T9" s="17"/>
    </row>
    <row r="10" spans="1:20" ht="15">
      <c r="A10" t="s">
        <v>103</v>
      </c>
      <c r="D10" s="14">
        <v>19678</v>
      </c>
      <c r="H10" s="14">
        <v>17072</v>
      </c>
      <c r="L10" s="14">
        <v>12659</v>
      </c>
      <c r="P10" s="14">
        <v>9803</v>
      </c>
      <c r="T10" s="14">
        <v>10594</v>
      </c>
    </row>
    <row r="11" spans="1:20" ht="15">
      <c r="A11" t="s">
        <v>104</v>
      </c>
      <c r="D11" s="14">
        <v>12932</v>
      </c>
      <c r="H11" s="14">
        <v>12399</v>
      </c>
      <c r="L11" s="14">
        <v>11365</v>
      </c>
      <c r="P11" s="14">
        <v>9788</v>
      </c>
      <c r="T11" s="14">
        <v>8254</v>
      </c>
    </row>
    <row r="12" spans="1:20" ht="15">
      <c r="A12" t="s">
        <v>105</v>
      </c>
      <c r="D12" s="14">
        <v>8952</v>
      </c>
      <c r="H12" s="14">
        <v>7445</v>
      </c>
      <c r="L12" s="14">
        <v>9413</v>
      </c>
      <c r="P12" s="14">
        <v>8913</v>
      </c>
      <c r="T12" s="14">
        <v>7375</v>
      </c>
    </row>
    <row r="13" spans="1:20" ht="15">
      <c r="A13" t="s">
        <v>106</v>
      </c>
      <c r="D13" s="20">
        <v>-1684</v>
      </c>
      <c r="H13" s="14">
        <v>3299</v>
      </c>
      <c r="L13" s="14">
        <v>2938</v>
      </c>
      <c r="P13" s="14">
        <v>2055</v>
      </c>
      <c r="T13" s="14">
        <v>2294</v>
      </c>
    </row>
    <row r="14" spans="1:20" ht="15">
      <c r="A14" t="s">
        <v>107</v>
      </c>
      <c r="D14" s="14">
        <v>5158</v>
      </c>
      <c r="H14" s="14">
        <v>4422</v>
      </c>
      <c r="L14" s="14">
        <v>4272</v>
      </c>
      <c r="P14" s="14">
        <v>4069</v>
      </c>
      <c r="T14" s="14">
        <v>3986</v>
      </c>
    </row>
    <row r="16" spans="1:20" ht="15">
      <c r="A16" s="12" t="s">
        <v>108</v>
      </c>
      <c r="D16" s="14">
        <v>45036</v>
      </c>
      <c r="H16" s="14">
        <v>44637</v>
      </c>
      <c r="L16" s="14">
        <v>40647</v>
      </c>
      <c r="P16" s="14">
        <v>34628</v>
      </c>
      <c r="T16" s="14">
        <v>32503</v>
      </c>
    </row>
    <row r="17" spans="1:20" ht="15">
      <c r="A17" t="s">
        <v>109</v>
      </c>
      <c r="D17" s="20">
        <v>-423</v>
      </c>
      <c r="H17" s="9" t="s">
        <v>54</v>
      </c>
      <c r="L17" s="9" t="s">
        <v>54</v>
      </c>
      <c r="P17" s="9" t="s">
        <v>54</v>
      </c>
      <c r="T17" s="9" t="s">
        <v>54</v>
      </c>
    </row>
    <row r="19" spans="1:20" ht="15">
      <c r="A19" s="12" t="s">
        <v>110</v>
      </c>
      <c r="D19" s="14">
        <v>44613</v>
      </c>
      <c r="H19" s="14">
        <v>44637</v>
      </c>
      <c r="L19" s="14">
        <v>40647</v>
      </c>
      <c r="P19" s="14">
        <v>34628</v>
      </c>
      <c r="T19" s="14">
        <v>32503</v>
      </c>
    </row>
    <row r="21" spans="1:20" ht="15">
      <c r="A21" t="s">
        <v>111</v>
      </c>
      <c r="D21" s="14">
        <v>40510</v>
      </c>
      <c r="H21" s="14">
        <v>32469</v>
      </c>
      <c r="L21" s="14">
        <v>35778</v>
      </c>
      <c r="P21" s="14">
        <v>33987</v>
      </c>
      <c r="T21" s="14">
        <v>27726</v>
      </c>
    </row>
    <row r="22" spans="1:20" ht="15">
      <c r="A22" t="s">
        <v>112</v>
      </c>
      <c r="D22" s="14">
        <v>862</v>
      </c>
      <c r="H22" s="14">
        <v>500</v>
      </c>
      <c r="L22" s="14">
        <v>720</v>
      </c>
      <c r="P22" s="14">
        <v>220</v>
      </c>
      <c r="T22" s="14">
        <v>425</v>
      </c>
    </row>
    <row r="24" spans="1:20" ht="15">
      <c r="A24" t="s">
        <v>113</v>
      </c>
      <c r="D24" s="14">
        <v>39648</v>
      </c>
      <c r="H24" s="14">
        <v>31969</v>
      </c>
      <c r="L24" s="14">
        <v>35058</v>
      </c>
      <c r="P24" s="14">
        <v>33767</v>
      </c>
      <c r="T24" s="14">
        <v>27301</v>
      </c>
    </row>
    <row r="25" spans="1:20" ht="15">
      <c r="A25" t="s">
        <v>114</v>
      </c>
      <c r="D25" s="20">
        <v>-968</v>
      </c>
      <c r="H25" s="20">
        <v>-1171</v>
      </c>
      <c r="L25" s="20">
        <v>-10269</v>
      </c>
      <c r="P25" s="14">
        <v>17904</v>
      </c>
      <c r="T25" s="20">
        <v>-13835</v>
      </c>
    </row>
    <row r="26" spans="1:20" ht="15">
      <c r="A26" t="s">
        <v>115</v>
      </c>
      <c r="D26" s="20">
        <v>-6578</v>
      </c>
      <c r="H26" s="14">
        <v>18188</v>
      </c>
      <c r="L26" s="14">
        <v>25718</v>
      </c>
      <c r="P26" s="20">
        <v>-5426</v>
      </c>
      <c r="T26" s="14">
        <v>29009</v>
      </c>
    </row>
    <row r="27" spans="1:20" ht="15">
      <c r="A27" t="s">
        <v>116</v>
      </c>
      <c r="D27" s="20">
        <v>-577</v>
      </c>
      <c r="H27" s="20">
        <v>-121</v>
      </c>
      <c r="L27" s="20">
        <v>-758</v>
      </c>
      <c r="P27" s="20">
        <v>-2204</v>
      </c>
      <c r="T27" s="20">
        <v>-205</v>
      </c>
    </row>
    <row r="28" spans="1:20" ht="15">
      <c r="A28" t="s">
        <v>117</v>
      </c>
      <c r="D28" s="20">
        <v>-299</v>
      </c>
      <c r="H28" s="20">
        <v>-399</v>
      </c>
      <c r="L28" s="20">
        <v>-297</v>
      </c>
      <c r="P28" s="20">
        <v>-90</v>
      </c>
      <c r="T28" s="9" t="s">
        <v>54</v>
      </c>
    </row>
    <row r="30" spans="1:20" ht="15">
      <c r="A30" t="s">
        <v>118</v>
      </c>
      <c r="C30" s="17">
        <v>31226</v>
      </c>
      <c r="D30" s="17"/>
      <c r="G30" s="17">
        <v>48466</v>
      </c>
      <c r="H30" s="17"/>
      <c r="K30" s="17">
        <v>49452</v>
      </c>
      <c r="L30" s="17"/>
      <c r="O30" s="17">
        <v>43951</v>
      </c>
      <c r="P30" s="17"/>
      <c r="S30" s="17">
        <v>42270</v>
      </c>
      <c r="T30" s="17"/>
    </row>
    <row r="32" ht="15">
      <c r="A32" s="12" t="s">
        <v>119</v>
      </c>
    </row>
    <row r="33" spans="1:20" ht="15">
      <c r="A33" t="s">
        <v>120</v>
      </c>
      <c r="C33" s="8">
        <v>16.81</v>
      </c>
      <c r="D33" s="8"/>
      <c r="G33" s="8">
        <v>16.85</v>
      </c>
      <c r="H33" s="8"/>
      <c r="K33" s="8">
        <v>16.47</v>
      </c>
      <c r="L33" s="8"/>
      <c r="O33" s="8">
        <v>16.05</v>
      </c>
      <c r="P33" s="8"/>
      <c r="S33" s="8">
        <v>15.76</v>
      </c>
      <c r="T33" s="8"/>
    </row>
    <row r="34" spans="1:20" ht="15">
      <c r="A34" t="s">
        <v>113</v>
      </c>
      <c r="C34" s="8">
        <v>1.62</v>
      </c>
      <c r="D34" s="8"/>
      <c r="G34" s="8">
        <v>1.31</v>
      </c>
      <c r="H34" s="8"/>
      <c r="K34" s="8">
        <v>1.43</v>
      </c>
      <c r="L34" s="8"/>
      <c r="O34" s="8">
        <v>1.44</v>
      </c>
      <c r="P34" s="8"/>
      <c r="S34" s="8">
        <v>1.45</v>
      </c>
      <c r="T34" s="8"/>
    </row>
    <row r="35" spans="1:20" ht="15">
      <c r="A35" t="s">
        <v>121</v>
      </c>
      <c r="C35" s="21">
        <v>-0.33</v>
      </c>
      <c r="D35" s="21"/>
      <c r="G35" s="8">
        <v>0.6899999999999998</v>
      </c>
      <c r="H35" s="8"/>
      <c r="K35" s="8">
        <v>0.6000000000000001</v>
      </c>
      <c r="L35" s="8"/>
      <c r="O35" s="8">
        <v>0.44</v>
      </c>
      <c r="P35" s="8"/>
      <c r="S35" s="8">
        <v>0.82</v>
      </c>
      <c r="T35" s="8"/>
    </row>
    <row r="36" spans="1:20" ht="15">
      <c r="A36" t="s">
        <v>117</v>
      </c>
      <c r="C36" s="21">
        <v>-0.01</v>
      </c>
      <c r="D36" s="21"/>
      <c r="G36" s="21">
        <v>-0.02</v>
      </c>
      <c r="H36" s="21"/>
      <c r="K36" s="21">
        <v>-0.01</v>
      </c>
      <c r="L36" s="21"/>
      <c r="O36" s="21">
        <v>-0.01</v>
      </c>
      <c r="P36" s="21"/>
      <c r="S36" s="16" t="s">
        <v>83</v>
      </c>
      <c r="T36" s="16"/>
    </row>
    <row r="37" spans="1:20" ht="15">
      <c r="A37" t="s">
        <v>118</v>
      </c>
      <c r="C37" s="8">
        <v>1.28</v>
      </c>
      <c r="D37" s="8"/>
      <c r="G37" s="8">
        <v>1.98</v>
      </c>
      <c r="H37" s="8"/>
      <c r="K37" s="8">
        <v>2.02</v>
      </c>
      <c r="L37" s="8"/>
      <c r="O37" s="8">
        <v>1.87</v>
      </c>
      <c r="P37" s="8"/>
      <c r="S37" s="8">
        <v>2.27</v>
      </c>
      <c r="T37" s="8"/>
    </row>
    <row r="38" spans="1:20" ht="15">
      <c r="A38" t="s">
        <v>122</v>
      </c>
      <c r="C38" s="8">
        <v>1.33</v>
      </c>
      <c r="D38" s="8"/>
      <c r="G38" s="8">
        <v>1.6</v>
      </c>
      <c r="H38" s="8"/>
      <c r="K38" s="8">
        <v>1.6</v>
      </c>
      <c r="L38" s="8"/>
      <c r="O38" s="8">
        <v>1.6</v>
      </c>
      <c r="P38" s="8"/>
      <c r="S38" s="8">
        <v>1.6</v>
      </c>
      <c r="T38" s="8"/>
    </row>
    <row r="39" ht="15">
      <c r="A39" s="12" t="s">
        <v>123</v>
      </c>
    </row>
    <row r="40" spans="1:20" ht="15">
      <c r="A40" s="18" t="s">
        <v>124</v>
      </c>
      <c r="D40" s="9" t="s">
        <v>125</v>
      </c>
      <c r="H40" s="9" t="s">
        <v>126</v>
      </c>
      <c r="L40" s="9" t="s">
        <v>127</v>
      </c>
      <c r="P40" s="9" t="s">
        <v>128</v>
      </c>
      <c r="T40" s="9" t="s">
        <v>51</v>
      </c>
    </row>
    <row r="41" spans="1:20" ht="15">
      <c r="A41" t="s">
        <v>129</v>
      </c>
      <c r="D41" s="14">
        <v>69</v>
      </c>
      <c r="H41" s="14">
        <v>64</v>
      </c>
      <c r="L41" s="14">
        <v>63</v>
      </c>
      <c r="P41" s="14">
        <v>63</v>
      </c>
      <c r="T41" s="14">
        <v>57</v>
      </c>
    </row>
    <row r="42" ht="15">
      <c r="A42" s="18" t="s">
        <v>130</v>
      </c>
    </row>
    <row r="43" spans="1:20" ht="15">
      <c r="A43" t="s">
        <v>131</v>
      </c>
      <c r="D43" s="9" t="s">
        <v>132</v>
      </c>
      <c r="H43" s="9" t="s">
        <v>133</v>
      </c>
      <c r="L43" s="9" t="s">
        <v>134</v>
      </c>
      <c r="P43" s="9" t="s">
        <v>135</v>
      </c>
      <c r="T43" s="9" t="s">
        <v>136</v>
      </c>
    </row>
    <row r="44" spans="1:20" ht="15">
      <c r="A44" t="s">
        <v>137</v>
      </c>
      <c r="D44" s="9" t="s">
        <v>64</v>
      </c>
      <c r="H44" s="9" t="s">
        <v>53</v>
      </c>
      <c r="L44" s="9" t="s">
        <v>138</v>
      </c>
      <c r="P44" s="9" t="s">
        <v>139</v>
      </c>
      <c r="T44" s="9" t="s">
        <v>140</v>
      </c>
    </row>
    <row r="45" spans="1:20" ht="15">
      <c r="A45" s="12" t="s">
        <v>141</v>
      </c>
      <c r="D45" s="9" t="s">
        <v>142</v>
      </c>
      <c r="H45" s="9" t="s">
        <v>143</v>
      </c>
      <c r="L45" s="9" t="s">
        <v>144</v>
      </c>
      <c r="M45" t="s">
        <v>145</v>
      </c>
      <c r="P45" s="9" t="s">
        <v>138</v>
      </c>
      <c r="T45" s="9" t="s">
        <v>146</v>
      </c>
    </row>
    <row r="46" spans="1:20" ht="15">
      <c r="A46" s="12" t="s">
        <v>147</v>
      </c>
      <c r="D46" s="9" t="s">
        <v>148</v>
      </c>
      <c r="H46" s="9" t="s">
        <v>126</v>
      </c>
      <c r="L46" s="9" t="s">
        <v>127</v>
      </c>
      <c r="P46" s="9" t="s">
        <v>149</v>
      </c>
      <c r="T46" s="9" t="s">
        <v>150</v>
      </c>
    </row>
  </sheetData>
  <sheetProtection selectLockedCells="1" selectUnlockedCells="1"/>
  <mergeCells count="48">
    <mergeCell ref="A2:F2"/>
    <mergeCell ref="C5:T5"/>
    <mergeCell ref="C6:D6"/>
    <mergeCell ref="G6:H6"/>
    <mergeCell ref="K6:L6"/>
    <mergeCell ref="O6:P6"/>
    <mergeCell ref="S6:T6"/>
    <mergeCell ref="C7:T7"/>
    <mergeCell ref="C9:D9"/>
    <mergeCell ref="G9:H9"/>
    <mergeCell ref="K9:L9"/>
    <mergeCell ref="O9:P9"/>
    <mergeCell ref="S9:T9"/>
    <mergeCell ref="C30:D30"/>
    <mergeCell ref="G30:H30"/>
    <mergeCell ref="K30:L30"/>
    <mergeCell ref="O30:P30"/>
    <mergeCell ref="S30:T30"/>
    <mergeCell ref="C33:D33"/>
    <mergeCell ref="G33:H33"/>
    <mergeCell ref="K33:L33"/>
    <mergeCell ref="O33:P33"/>
    <mergeCell ref="S33:T33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  <mergeCell ref="C36:D36"/>
    <mergeCell ref="G36:H36"/>
    <mergeCell ref="K36:L36"/>
    <mergeCell ref="O36:P36"/>
    <mergeCell ref="S36:T36"/>
    <mergeCell ref="C37:D37"/>
    <mergeCell ref="G37:H37"/>
    <mergeCell ref="K37:L37"/>
    <mergeCell ref="O37:P37"/>
    <mergeCell ref="S37:T37"/>
    <mergeCell ref="C38:D38"/>
    <mergeCell ref="G38:H38"/>
    <mergeCell ref="K38:L38"/>
    <mergeCell ref="O38:P38"/>
    <mergeCell ref="S38:T3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3:T10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3" spans="3:20" ht="15">
      <c r="C3" s="6" t="s">
        <v>151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3:20" ht="15">
      <c r="C4" s="6" t="s">
        <v>95</v>
      </c>
      <c r="D4" s="6"/>
      <c r="G4" s="6" t="s">
        <v>96</v>
      </c>
      <c r="H4" s="6"/>
      <c r="K4" s="6" t="s">
        <v>97</v>
      </c>
      <c r="L4" s="6"/>
      <c r="O4" s="6" t="s">
        <v>98</v>
      </c>
      <c r="P4" s="6"/>
      <c r="S4" s="6" t="s">
        <v>99</v>
      </c>
      <c r="T4" s="6"/>
    </row>
    <row r="5" spans="3:20" ht="15">
      <c r="C5" s="22" t="s">
        <v>152</v>
      </c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</row>
    <row r="6" ht="15">
      <c r="A6" s="12" t="s">
        <v>153</v>
      </c>
    </row>
    <row r="7" spans="1:20" ht="15">
      <c r="A7" s="12" t="s">
        <v>154</v>
      </c>
      <c r="C7" s="17">
        <v>742869</v>
      </c>
      <c r="D7" s="17"/>
      <c r="G7" s="17">
        <v>766919</v>
      </c>
      <c r="H7" s="17"/>
      <c r="K7" s="17">
        <v>642982</v>
      </c>
      <c r="L7" s="17"/>
      <c r="O7" s="17">
        <v>596308</v>
      </c>
      <c r="P7" s="17"/>
      <c r="S7" s="17">
        <v>524454</v>
      </c>
      <c r="T7" s="17"/>
    </row>
    <row r="8" spans="1:20" ht="15">
      <c r="A8" s="12" t="s">
        <v>155</v>
      </c>
      <c r="D8" s="14">
        <v>875740</v>
      </c>
      <c r="H8" s="14">
        <v>789439</v>
      </c>
      <c r="L8" s="14">
        <v>693876</v>
      </c>
      <c r="P8" s="14">
        <v>646263</v>
      </c>
      <c r="T8" s="14">
        <v>586742</v>
      </c>
    </row>
    <row r="9" spans="1:20" ht="15">
      <c r="A9" t="s">
        <v>156</v>
      </c>
      <c r="D9" s="14">
        <v>454250</v>
      </c>
      <c r="H9" s="14">
        <v>364750</v>
      </c>
      <c r="L9" s="14">
        <v>277500</v>
      </c>
      <c r="P9" s="14">
        <v>242800</v>
      </c>
      <c r="T9" s="14">
        <v>224000</v>
      </c>
    </row>
    <row r="10" spans="1:20" ht="15">
      <c r="A10" s="12" t="s">
        <v>157</v>
      </c>
      <c r="D10" s="14">
        <v>410760</v>
      </c>
      <c r="H10" s="14">
        <v>412310</v>
      </c>
      <c r="L10" s="14">
        <v>402985</v>
      </c>
      <c r="P10" s="14">
        <v>393273</v>
      </c>
      <c r="T10" s="14">
        <v>353785</v>
      </c>
    </row>
  </sheetData>
  <sheetProtection selectLockedCells="1" selectUnlockedCells="1"/>
  <mergeCells count="12">
    <mergeCell ref="C3:T3"/>
    <mergeCell ref="C4:D4"/>
    <mergeCell ref="G4:H4"/>
    <mergeCell ref="K4:L4"/>
    <mergeCell ref="O4:P4"/>
    <mergeCell ref="S4:T4"/>
    <mergeCell ref="C5:T5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2:AF14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158</v>
      </c>
      <c r="B2" s="1"/>
      <c r="C2" s="1"/>
      <c r="D2" s="1"/>
      <c r="E2" s="1"/>
      <c r="F2" s="1"/>
    </row>
    <row r="5" spans="3:32" ht="15">
      <c r="C5" s="6" t="s">
        <v>159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s="6" t="s">
        <v>160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3:32" ht="15">
      <c r="C6" s="6" t="s">
        <v>95</v>
      </c>
      <c r="D6" s="6"/>
      <c r="E6" s="6"/>
      <c r="F6" s="6"/>
      <c r="G6" s="6"/>
      <c r="H6" s="6"/>
      <c r="K6" s="6" t="s">
        <v>96</v>
      </c>
      <c r="L6" s="6"/>
      <c r="M6" s="6"/>
      <c r="N6" s="6"/>
      <c r="O6" s="6"/>
      <c r="P6" s="6"/>
      <c r="S6" s="6" t="s">
        <v>95</v>
      </c>
      <c r="T6" s="6"/>
      <c r="U6" s="6"/>
      <c r="V6" s="6"/>
      <c r="W6" s="6"/>
      <c r="X6" s="6"/>
      <c r="AA6" s="6" t="s">
        <v>96</v>
      </c>
      <c r="AB6" s="6"/>
      <c r="AC6" s="6"/>
      <c r="AD6" s="6"/>
      <c r="AE6" s="6"/>
      <c r="AF6" s="6"/>
    </row>
    <row r="7" spans="1:32" ht="15">
      <c r="A7" t="s">
        <v>161</v>
      </c>
      <c r="C7" s="8">
        <v>54.9</v>
      </c>
      <c r="D7" s="8"/>
      <c r="H7" s="9" t="s">
        <v>162</v>
      </c>
      <c r="K7" s="8">
        <v>54.3</v>
      </c>
      <c r="L7" s="8"/>
      <c r="P7" s="9" t="s">
        <v>163</v>
      </c>
      <c r="S7" s="8">
        <v>74.5</v>
      </c>
      <c r="T7" s="8"/>
      <c r="X7" s="9" t="s">
        <v>164</v>
      </c>
      <c r="AA7" s="8">
        <v>50.4</v>
      </c>
      <c r="AB7" s="8"/>
      <c r="AF7" s="9" t="s">
        <v>165</v>
      </c>
    </row>
    <row r="8" spans="1:32" ht="15">
      <c r="A8" t="s">
        <v>166</v>
      </c>
      <c r="D8" s="10">
        <v>14.5</v>
      </c>
      <c r="H8" s="10">
        <v>7.6</v>
      </c>
      <c r="L8" s="10">
        <v>70</v>
      </c>
      <c r="P8" s="10">
        <v>32</v>
      </c>
      <c r="T8" s="10">
        <v>48.3</v>
      </c>
      <c r="X8" s="10">
        <v>22.9</v>
      </c>
      <c r="AB8" s="10">
        <v>36.1</v>
      </c>
      <c r="AF8" s="10">
        <v>29.9</v>
      </c>
    </row>
    <row r="9" spans="1:32" ht="15">
      <c r="A9" t="s">
        <v>167</v>
      </c>
      <c r="D9" s="10">
        <v>109.9</v>
      </c>
      <c r="H9" s="10">
        <v>57.8</v>
      </c>
      <c r="L9" s="10">
        <v>84</v>
      </c>
      <c r="P9" s="10">
        <v>38.3</v>
      </c>
      <c r="T9" s="10">
        <v>32.3</v>
      </c>
      <c r="X9" s="10">
        <v>15.3</v>
      </c>
      <c r="AB9" s="10">
        <v>13.8</v>
      </c>
      <c r="AF9" s="10">
        <v>11.4</v>
      </c>
    </row>
    <row r="10" spans="1:32" ht="15">
      <c r="A10" t="s">
        <v>168</v>
      </c>
      <c r="D10" s="10">
        <v>10.7</v>
      </c>
      <c r="H10" s="10">
        <v>5.6</v>
      </c>
      <c r="L10" s="10">
        <v>10.9</v>
      </c>
      <c r="P10" s="10">
        <v>5</v>
      </c>
      <c r="T10" s="10">
        <v>51.2</v>
      </c>
      <c r="X10" s="10">
        <v>24.3</v>
      </c>
      <c r="AB10" s="10">
        <v>16.2</v>
      </c>
      <c r="AF10" s="10">
        <v>13.4</v>
      </c>
    </row>
    <row r="11" spans="1:32" ht="15">
      <c r="A11" t="s">
        <v>169</v>
      </c>
      <c r="D11" s="9" t="s">
        <v>54</v>
      </c>
      <c r="H11" s="9" t="s">
        <v>54</v>
      </c>
      <c r="L11" s="9" t="s">
        <v>54</v>
      </c>
      <c r="P11" s="9" t="s">
        <v>54</v>
      </c>
      <c r="T11" s="10">
        <v>4.5</v>
      </c>
      <c r="X11" s="10">
        <v>2.1</v>
      </c>
      <c r="AB11" s="10">
        <v>4.1</v>
      </c>
      <c r="AF11" s="10">
        <v>3.4</v>
      </c>
    </row>
    <row r="12" spans="1:32" ht="15">
      <c r="A12" t="s">
        <v>170</v>
      </c>
      <c r="D12" s="9" t="s">
        <v>54</v>
      </c>
      <c r="H12" s="9" t="s">
        <v>54</v>
      </c>
      <c r="L12" s="9" t="s">
        <v>54</v>
      </c>
      <c r="P12" s="9" t="s">
        <v>54</v>
      </c>
      <c r="T12" s="9" t="s">
        <v>54</v>
      </c>
      <c r="X12" s="9" t="s">
        <v>54</v>
      </c>
      <c r="AB12" s="9" t="s">
        <v>54</v>
      </c>
      <c r="AF12" s="9" t="s">
        <v>54</v>
      </c>
    </row>
    <row r="14" spans="1:32" ht="15">
      <c r="A14" t="s">
        <v>21</v>
      </c>
      <c r="C14" s="8">
        <v>190</v>
      </c>
      <c r="D14" s="8"/>
      <c r="H14" s="9" t="s">
        <v>22</v>
      </c>
      <c r="K14" s="8">
        <v>219.2</v>
      </c>
      <c r="L14" s="8"/>
      <c r="P14" s="9" t="s">
        <v>22</v>
      </c>
      <c r="S14" s="8">
        <v>210.8</v>
      </c>
      <c r="T14" s="8"/>
      <c r="X14" s="9" t="s">
        <v>22</v>
      </c>
      <c r="AA14" s="8">
        <v>120.6</v>
      </c>
      <c r="AB14" s="8"/>
      <c r="AF14" s="9" t="s">
        <v>22</v>
      </c>
    </row>
  </sheetData>
  <sheetProtection selectLockedCells="1" selectUnlockedCells="1"/>
  <mergeCells count="15">
    <mergeCell ref="A2:F2"/>
    <mergeCell ref="C5:P5"/>
    <mergeCell ref="S5:AF5"/>
    <mergeCell ref="C6:H6"/>
    <mergeCell ref="K6:P6"/>
    <mergeCell ref="S6:X6"/>
    <mergeCell ref="AA6:AF6"/>
    <mergeCell ref="C7:D7"/>
    <mergeCell ref="K7:L7"/>
    <mergeCell ref="S7:T7"/>
    <mergeCell ref="AA7:AB7"/>
    <mergeCell ref="C14:D14"/>
    <mergeCell ref="K14:L14"/>
    <mergeCell ref="S14:T14"/>
    <mergeCell ref="AA14:AB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6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3:32" ht="39.75" customHeight="1">
      <c r="C4" s="7" t="s">
        <v>10</v>
      </c>
      <c r="D4" s="7"/>
      <c r="E4" s="7"/>
      <c r="F4" s="7"/>
      <c r="G4" s="7"/>
      <c r="H4" s="7"/>
      <c r="K4" s="7" t="s">
        <v>11</v>
      </c>
      <c r="L4" s="7"/>
      <c r="M4" s="7"/>
      <c r="N4" s="7"/>
      <c r="O4" s="7"/>
      <c r="P4" s="7"/>
      <c r="S4" s="7" t="s">
        <v>10</v>
      </c>
      <c r="T4" s="7"/>
      <c r="U4" s="7"/>
      <c r="V4" s="7"/>
      <c r="W4" s="7"/>
      <c r="X4" s="7"/>
      <c r="AA4" s="7" t="s">
        <v>11</v>
      </c>
      <c r="AB4" s="7"/>
      <c r="AC4" s="7"/>
      <c r="AD4" s="7"/>
      <c r="AE4" s="7"/>
      <c r="AF4" s="7"/>
    </row>
    <row r="5" spans="1:32" ht="15">
      <c r="A5" t="s">
        <v>161</v>
      </c>
      <c r="C5" s="8">
        <v>332.2</v>
      </c>
      <c r="D5" s="8"/>
      <c r="H5" s="9" t="s">
        <v>171</v>
      </c>
      <c r="K5" s="8">
        <v>383.1</v>
      </c>
      <c r="L5" s="8"/>
      <c r="P5" s="9" t="s">
        <v>172</v>
      </c>
      <c r="S5" s="8">
        <v>341.9</v>
      </c>
      <c r="T5" s="8"/>
      <c r="X5" s="9" t="s">
        <v>173</v>
      </c>
      <c r="AA5" s="8">
        <v>392.2</v>
      </c>
      <c r="AB5" s="8"/>
      <c r="AF5" s="9" t="s">
        <v>174</v>
      </c>
    </row>
    <row r="6" spans="1:32" ht="15">
      <c r="A6" t="s">
        <v>166</v>
      </c>
      <c r="D6" s="10">
        <v>107.9</v>
      </c>
      <c r="H6" s="10">
        <v>14.5</v>
      </c>
      <c r="L6" s="10">
        <v>140.8</v>
      </c>
      <c r="P6" s="10">
        <v>18.4</v>
      </c>
      <c r="T6" s="10">
        <v>107.3</v>
      </c>
      <c r="X6" s="10">
        <v>15.6</v>
      </c>
      <c r="AB6" s="10">
        <v>140.7</v>
      </c>
      <c r="AF6" s="10">
        <v>20</v>
      </c>
    </row>
    <row r="7" spans="1:32" ht="15">
      <c r="A7" t="s">
        <v>167</v>
      </c>
      <c r="D7" s="10">
        <v>187.4</v>
      </c>
      <c r="H7" s="10">
        <v>25.2</v>
      </c>
      <c r="L7" s="10">
        <v>108.3</v>
      </c>
      <c r="P7" s="10">
        <v>14.1</v>
      </c>
      <c r="T7" s="10">
        <v>184.6</v>
      </c>
      <c r="X7" s="10">
        <v>26.9</v>
      </c>
      <c r="AB7" s="10">
        <v>107.7</v>
      </c>
      <c r="AF7" s="10">
        <v>15.3</v>
      </c>
    </row>
    <row r="8" spans="1:32" ht="15">
      <c r="A8" t="s">
        <v>168</v>
      </c>
      <c r="D8" s="10">
        <v>112.8</v>
      </c>
      <c r="H8" s="10">
        <v>15.2</v>
      </c>
      <c r="L8" s="10">
        <v>126.6</v>
      </c>
      <c r="P8" s="10">
        <v>16.5</v>
      </c>
      <c r="T8" s="10">
        <v>50</v>
      </c>
      <c r="X8" s="10">
        <v>7.3</v>
      </c>
      <c r="AB8" s="10">
        <v>58.1</v>
      </c>
      <c r="AF8" s="10">
        <v>8.2</v>
      </c>
    </row>
    <row r="9" spans="1:32" ht="15">
      <c r="A9" t="s">
        <v>169</v>
      </c>
      <c r="D9" s="10">
        <v>2.6</v>
      </c>
      <c r="H9" s="10">
        <v>0.4</v>
      </c>
      <c r="L9" s="10">
        <v>8.1</v>
      </c>
      <c r="P9" s="10">
        <v>1.1</v>
      </c>
      <c r="T9" s="10">
        <v>3.2</v>
      </c>
      <c r="X9" s="10">
        <v>0.5</v>
      </c>
      <c r="AB9" s="10">
        <v>5.8</v>
      </c>
      <c r="AF9" s="10">
        <v>0.8</v>
      </c>
    </row>
    <row r="10" spans="1:32" ht="15">
      <c r="A10" t="s">
        <v>170</v>
      </c>
      <c r="D10" s="9" t="s">
        <v>54</v>
      </c>
      <c r="H10" s="9" t="s">
        <v>54</v>
      </c>
      <c r="L10" s="9" t="s">
        <v>54</v>
      </c>
      <c r="P10" s="9" t="s">
        <v>54</v>
      </c>
      <c r="T10" s="9" t="s">
        <v>54</v>
      </c>
      <c r="X10" s="9" t="s">
        <v>54</v>
      </c>
      <c r="AB10" s="9" t="s">
        <v>54</v>
      </c>
      <c r="AF10" s="9" t="s">
        <v>54</v>
      </c>
    </row>
    <row r="12" spans="1:32" ht="15">
      <c r="A12" t="s">
        <v>21</v>
      </c>
      <c r="C12" s="8">
        <v>742.9</v>
      </c>
      <c r="D12" s="8"/>
      <c r="H12" s="9" t="s">
        <v>22</v>
      </c>
      <c r="K12" s="8">
        <v>766.9</v>
      </c>
      <c r="L12" s="8"/>
      <c r="P12" s="9" t="s">
        <v>22</v>
      </c>
      <c r="S12" s="8">
        <v>687</v>
      </c>
      <c r="T12" s="8"/>
      <c r="X12" s="9" t="s">
        <v>22</v>
      </c>
      <c r="AA12" s="8">
        <v>704.5</v>
      </c>
      <c r="AB12" s="8"/>
      <c r="AF12" s="9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6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3:32" ht="39.75" customHeight="1">
      <c r="C4" s="7" t="s">
        <v>10</v>
      </c>
      <c r="D4" s="7"/>
      <c r="E4" s="7"/>
      <c r="F4" s="7"/>
      <c r="G4" s="7"/>
      <c r="H4" s="7"/>
      <c r="K4" s="7" t="s">
        <v>11</v>
      </c>
      <c r="L4" s="7"/>
      <c r="M4" s="7"/>
      <c r="N4" s="7"/>
      <c r="O4" s="7"/>
      <c r="P4" s="7"/>
      <c r="S4" s="7" t="s">
        <v>10</v>
      </c>
      <c r="T4" s="7"/>
      <c r="U4" s="7"/>
      <c r="V4" s="7"/>
      <c r="W4" s="7"/>
      <c r="X4" s="7"/>
      <c r="AA4" s="7" t="s">
        <v>11</v>
      </c>
      <c r="AB4" s="7"/>
      <c r="AC4" s="7"/>
      <c r="AD4" s="7"/>
      <c r="AE4" s="7"/>
      <c r="AF4" s="7"/>
    </row>
    <row r="5" spans="1:32" ht="15">
      <c r="A5" t="s">
        <v>12</v>
      </c>
      <c r="C5" s="8">
        <v>225.7</v>
      </c>
      <c r="D5" s="8"/>
      <c r="H5" s="9" t="s">
        <v>13</v>
      </c>
      <c r="K5" s="8">
        <v>208.2</v>
      </c>
      <c r="L5" s="8"/>
      <c r="P5" s="9" t="s">
        <v>14</v>
      </c>
      <c r="S5" s="8">
        <v>189.6</v>
      </c>
      <c r="T5" s="8"/>
      <c r="X5" s="9" t="s">
        <v>15</v>
      </c>
      <c r="AA5" s="8">
        <v>181.3</v>
      </c>
      <c r="AB5" s="8"/>
      <c r="AF5" s="9" t="s">
        <v>16</v>
      </c>
    </row>
    <row r="6" spans="1:32" ht="15">
      <c r="A6" t="s">
        <v>17</v>
      </c>
      <c r="D6" s="10">
        <v>153.3</v>
      </c>
      <c r="H6" s="10">
        <v>20.6</v>
      </c>
      <c r="L6" s="10">
        <v>160</v>
      </c>
      <c r="P6" s="10">
        <v>20.9</v>
      </c>
      <c r="T6" s="10">
        <v>130</v>
      </c>
      <c r="X6" s="10">
        <v>18.9</v>
      </c>
      <c r="AB6" s="10">
        <v>138.1</v>
      </c>
      <c r="AF6" s="10">
        <v>19.6</v>
      </c>
    </row>
    <row r="7" spans="1:32" ht="15">
      <c r="A7" t="s">
        <v>18</v>
      </c>
      <c r="D7" s="10">
        <v>123.3</v>
      </c>
      <c r="H7" s="10">
        <v>16.6</v>
      </c>
      <c r="L7" s="10">
        <v>154.7</v>
      </c>
      <c r="P7" s="10">
        <v>20.2</v>
      </c>
      <c r="T7" s="10">
        <v>127.8</v>
      </c>
      <c r="X7" s="10">
        <v>18.6</v>
      </c>
      <c r="AB7" s="10">
        <v>142.1</v>
      </c>
      <c r="AF7" s="10">
        <v>20.2</v>
      </c>
    </row>
    <row r="8" spans="1:32" ht="15">
      <c r="A8" t="s">
        <v>19</v>
      </c>
      <c r="D8" s="10">
        <v>108.7</v>
      </c>
      <c r="H8" s="10">
        <v>14.6</v>
      </c>
      <c r="L8" s="10">
        <v>76.3</v>
      </c>
      <c r="P8" s="10">
        <v>9.9</v>
      </c>
      <c r="T8" s="10">
        <v>109.2</v>
      </c>
      <c r="X8" s="10">
        <v>15.9</v>
      </c>
      <c r="AB8" s="10">
        <v>76.6</v>
      </c>
      <c r="AF8" s="10">
        <v>10.9</v>
      </c>
    </row>
    <row r="9" spans="1:32" ht="15">
      <c r="A9" t="s">
        <v>20</v>
      </c>
      <c r="D9" s="10">
        <v>131.9</v>
      </c>
      <c r="H9" s="10">
        <v>17.8</v>
      </c>
      <c r="L9" s="10">
        <v>167.7</v>
      </c>
      <c r="P9" s="10">
        <v>21.9</v>
      </c>
      <c r="T9" s="10">
        <v>130.4</v>
      </c>
      <c r="X9" s="10">
        <v>19</v>
      </c>
      <c r="AB9" s="10">
        <v>166.4</v>
      </c>
      <c r="AF9" s="10">
        <v>23.6</v>
      </c>
    </row>
    <row r="11" spans="1:32" ht="15">
      <c r="A11" t="s">
        <v>21</v>
      </c>
      <c r="C11" s="8">
        <v>742.9</v>
      </c>
      <c r="D11" s="8"/>
      <c r="H11" s="9" t="s">
        <v>22</v>
      </c>
      <c r="K11" s="8">
        <v>766.9</v>
      </c>
      <c r="L11" s="8"/>
      <c r="P11" s="9" t="s">
        <v>22</v>
      </c>
      <c r="S11" s="8">
        <v>687</v>
      </c>
      <c r="T11" s="8"/>
      <c r="X11" s="9" t="s">
        <v>22</v>
      </c>
      <c r="AA11" s="8">
        <v>704.5</v>
      </c>
      <c r="AB11" s="8"/>
      <c r="AF11" s="9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3:Q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3" spans="3:16" ht="15">
      <c r="C3" s="6" t="s">
        <v>8</v>
      </c>
      <c r="D3" s="6"/>
      <c r="E3" s="6"/>
      <c r="F3" s="6"/>
      <c r="G3" s="6"/>
      <c r="H3" s="6"/>
      <c r="K3" s="6" t="s">
        <v>9</v>
      </c>
      <c r="L3" s="6"/>
      <c r="M3" s="6"/>
      <c r="N3" s="6"/>
      <c r="O3" s="6"/>
      <c r="P3" s="6"/>
    </row>
    <row r="4" spans="3:16" ht="39.75" customHeight="1">
      <c r="C4" s="7" t="s">
        <v>10</v>
      </c>
      <c r="D4" s="7"/>
      <c r="G4" s="7" t="s">
        <v>11</v>
      </c>
      <c r="H4" s="7"/>
      <c r="K4" s="7" t="s">
        <v>10</v>
      </c>
      <c r="L4" s="7"/>
      <c r="O4" s="7" t="s">
        <v>11</v>
      </c>
      <c r="P4" s="7"/>
    </row>
    <row r="5" spans="1:16" ht="15">
      <c r="A5" t="s">
        <v>23</v>
      </c>
      <c r="D5" s="9" t="s">
        <v>24</v>
      </c>
      <c r="H5" s="9" t="s">
        <v>25</v>
      </c>
      <c r="L5" s="9" t="s">
        <v>26</v>
      </c>
      <c r="P5" s="9" t="s">
        <v>27</v>
      </c>
    </row>
    <row r="6" spans="1:16" ht="15">
      <c r="A6" t="s">
        <v>28</v>
      </c>
      <c r="D6" s="10">
        <v>12.8</v>
      </c>
      <c r="H6" s="10">
        <v>11.8</v>
      </c>
      <c r="L6" s="10">
        <v>13.2</v>
      </c>
      <c r="P6" s="10">
        <v>11.9</v>
      </c>
    </row>
    <row r="7" spans="1:16" ht="15">
      <c r="A7" t="s">
        <v>29</v>
      </c>
      <c r="D7" s="10">
        <v>12.3</v>
      </c>
      <c r="H7" s="10">
        <v>12.1</v>
      </c>
      <c r="L7" s="10">
        <v>13</v>
      </c>
      <c r="P7" s="10">
        <v>13</v>
      </c>
    </row>
    <row r="8" spans="1:16" ht="15">
      <c r="A8" t="s">
        <v>30</v>
      </c>
      <c r="D8" s="10">
        <v>9</v>
      </c>
      <c r="H8" s="10">
        <v>8.6</v>
      </c>
      <c r="L8" s="10">
        <v>4.8</v>
      </c>
      <c r="P8" s="10">
        <v>5.7</v>
      </c>
    </row>
    <row r="9" spans="1:16" ht="15">
      <c r="A9" t="s">
        <v>31</v>
      </c>
      <c r="D9" s="10">
        <v>7.4</v>
      </c>
      <c r="H9" s="10">
        <v>5.2</v>
      </c>
      <c r="L9" s="10">
        <v>6.9</v>
      </c>
      <c r="P9" s="10">
        <v>6.2</v>
      </c>
    </row>
    <row r="10" spans="1:16" ht="15">
      <c r="A10" t="s">
        <v>32</v>
      </c>
      <c r="D10" s="10">
        <v>5.4</v>
      </c>
      <c r="H10" s="10">
        <v>5.6</v>
      </c>
      <c r="L10" s="10">
        <v>6</v>
      </c>
      <c r="P10" s="10">
        <v>5.8</v>
      </c>
    </row>
    <row r="11" spans="1:16" ht="15">
      <c r="A11" t="s">
        <v>33</v>
      </c>
      <c r="D11" s="10">
        <v>5.2</v>
      </c>
      <c r="H11" s="10">
        <v>4.5</v>
      </c>
      <c r="L11" s="10">
        <v>5.6</v>
      </c>
      <c r="P11" s="10">
        <v>3.8</v>
      </c>
    </row>
    <row r="12" spans="1:16" ht="15">
      <c r="A12" t="s">
        <v>34</v>
      </c>
      <c r="D12" s="10">
        <v>5.1</v>
      </c>
      <c r="H12" s="10">
        <v>2.8</v>
      </c>
      <c r="L12" s="10">
        <v>5.5</v>
      </c>
      <c r="P12" s="10">
        <v>3.4</v>
      </c>
    </row>
    <row r="13" spans="1:16" ht="15">
      <c r="A13" t="s">
        <v>35</v>
      </c>
      <c r="D13" s="10">
        <v>3.6</v>
      </c>
      <c r="H13" s="10">
        <v>3.8</v>
      </c>
      <c r="L13" s="10">
        <v>4.4</v>
      </c>
      <c r="P13" s="10">
        <v>4.2</v>
      </c>
    </row>
    <row r="14" spans="1:16" ht="15">
      <c r="A14" t="s">
        <v>36</v>
      </c>
      <c r="D14" s="10">
        <v>3.3</v>
      </c>
      <c r="H14" s="10">
        <v>3.5</v>
      </c>
      <c r="L14" s="10">
        <v>3.7</v>
      </c>
      <c r="P14" s="10">
        <v>3.6</v>
      </c>
    </row>
    <row r="15" spans="1:16" ht="15">
      <c r="A15" t="s">
        <v>37</v>
      </c>
      <c r="D15" s="10">
        <v>3.2</v>
      </c>
      <c r="H15" s="10">
        <v>2.7</v>
      </c>
      <c r="L15" s="10">
        <v>3.8</v>
      </c>
      <c r="P15" s="10">
        <v>3.3</v>
      </c>
    </row>
    <row r="16" spans="1:16" ht="15">
      <c r="A16" t="s">
        <v>38</v>
      </c>
      <c r="D16" s="10">
        <v>3</v>
      </c>
      <c r="H16" s="10">
        <v>3.4</v>
      </c>
      <c r="L16" s="10">
        <v>3.1</v>
      </c>
      <c r="P16" s="10">
        <v>3.3</v>
      </c>
    </row>
    <row r="17" spans="1:16" ht="15">
      <c r="A17" t="s">
        <v>39</v>
      </c>
      <c r="D17" s="10">
        <v>2.8</v>
      </c>
      <c r="H17" s="10">
        <v>4.3</v>
      </c>
      <c r="L17" s="10">
        <v>0.4</v>
      </c>
      <c r="P17" s="10">
        <v>0.8</v>
      </c>
    </row>
    <row r="18" spans="1:16" ht="15">
      <c r="A18" t="s">
        <v>40</v>
      </c>
      <c r="D18" s="10">
        <v>2.5</v>
      </c>
      <c r="H18" s="10">
        <v>2.4</v>
      </c>
      <c r="L18" s="10">
        <v>2.7</v>
      </c>
      <c r="P18" s="10">
        <v>2.6</v>
      </c>
    </row>
    <row r="19" spans="1:16" ht="15">
      <c r="A19" t="s">
        <v>41</v>
      </c>
      <c r="D19" s="10">
        <v>2.4</v>
      </c>
      <c r="H19" s="10">
        <v>2.4</v>
      </c>
      <c r="L19" s="10">
        <v>2.7</v>
      </c>
      <c r="P19" s="10">
        <v>2.6</v>
      </c>
    </row>
    <row r="20" spans="1:16" ht="15">
      <c r="A20" t="s">
        <v>42</v>
      </c>
      <c r="D20" s="10">
        <v>2.1</v>
      </c>
      <c r="H20" s="10">
        <v>2</v>
      </c>
      <c r="L20" s="10">
        <v>2.1</v>
      </c>
      <c r="P20" s="10">
        <v>2.1</v>
      </c>
    </row>
    <row r="21" spans="1:16" ht="15">
      <c r="A21" t="s">
        <v>43</v>
      </c>
      <c r="D21" s="10">
        <v>1.5</v>
      </c>
      <c r="H21" s="10">
        <v>0.8</v>
      </c>
      <c r="L21" s="10">
        <v>1.5</v>
      </c>
      <c r="P21" s="10">
        <v>0.8</v>
      </c>
    </row>
    <row r="22" spans="1:16" ht="15">
      <c r="A22" t="s">
        <v>44</v>
      </c>
      <c r="D22" s="10">
        <v>1.4</v>
      </c>
      <c r="H22" s="10">
        <v>2</v>
      </c>
      <c r="L22" s="10">
        <v>1.9</v>
      </c>
      <c r="P22" s="10">
        <v>2.2</v>
      </c>
    </row>
    <row r="23" spans="1:16" ht="15">
      <c r="A23" t="s">
        <v>45</v>
      </c>
      <c r="D23" s="10">
        <v>0.9</v>
      </c>
      <c r="H23" s="10">
        <v>0.9</v>
      </c>
      <c r="L23" s="10">
        <v>1.3</v>
      </c>
      <c r="P23" s="10">
        <v>1.2</v>
      </c>
    </row>
    <row r="24" spans="1:16" ht="15">
      <c r="A24" t="s">
        <v>46</v>
      </c>
      <c r="D24" s="10">
        <v>0.30000000000000004</v>
      </c>
      <c r="H24" s="10">
        <v>4.3</v>
      </c>
      <c r="L24" s="10">
        <v>0.30000000000000004</v>
      </c>
      <c r="P24" s="10">
        <v>5.1</v>
      </c>
    </row>
    <row r="25" spans="1:16" ht="15">
      <c r="A25" t="s">
        <v>47</v>
      </c>
      <c r="D25" s="10">
        <v>0</v>
      </c>
      <c r="E25" s="11">
        <v>-1</v>
      </c>
      <c r="H25" s="10">
        <v>0</v>
      </c>
      <c r="I25" s="11">
        <v>-1</v>
      </c>
      <c r="L25" s="10">
        <v>0.1</v>
      </c>
      <c r="P25" s="10">
        <v>0.1</v>
      </c>
    </row>
    <row r="26" spans="1:17" ht="15">
      <c r="A26" t="s">
        <v>48</v>
      </c>
      <c r="D26" s="10">
        <v>0</v>
      </c>
      <c r="E26" s="11">
        <v>-1</v>
      </c>
      <c r="H26" s="10">
        <v>0</v>
      </c>
      <c r="I26" s="11">
        <v>-1</v>
      </c>
      <c r="L26" s="10">
        <v>0</v>
      </c>
      <c r="M26" s="11">
        <v>-1</v>
      </c>
      <c r="P26" s="10">
        <v>0</v>
      </c>
      <c r="Q26" s="11">
        <v>-1</v>
      </c>
    </row>
    <row r="28" spans="1:16" ht="15">
      <c r="A28" t="s">
        <v>21</v>
      </c>
      <c r="D28" s="9" t="s">
        <v>22</v>
      </c>
      <c r="H28" s="9" t="s">
        <v>22</v>
      </c>
      <c r="L28" s="9" t="s">
        <v>22</v>
      </c>
      <c r="P28" s="9" t="s">
        <v>22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6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39.75" customHeight="1">
      <c r="A4" s="12" t="s">
        <v>49</v>
      </c>
      <c r="C4" s="7" t="s">
        <v>10</v>
      </c>
      <c r="D4" s="7"/>
      <c r="E4" s="7"/>
      <c r="F4" s="7"/>
      <c r="G4" s="7"/>
      <c r="H4" s="7"/>
      <c r="K4" s="7" t="s">
        <v>11</v>
      </c>
      <c r="L4" s="7"/>
      <c r="M4" s="7"/>
      <c r="N4" s="7"/>
      <c r="O4" s="7"/>
      <c r="P4" s="7"/>
      <c r="S4" s="7" t="s">
        <v>10</v>
      </c>
      <c r="T4" s="7"/>
      <c r="U4" s="7"/>
      <c r="V4" s="7"/>
      <c r="W4" s="7"/>
      <c r="X4" s="7"/>
      <c r="AA4" s="7" t="s">
        <v>11</v>
      </c>
      <c r="AB4" s="7"/>
      <c r="AC4" s="7"/>
      <c r="AD4" s="7"/>
      <c r="AE4" s="7"/>
      <c r="AF4" s="7"/>
    </row>
    <row r="5" spans="1:32" ht="15">
      <c r="A5" s="13">
        <v>1</v>
      </c>
      <c r="C5" s="8">
        <v>109.3</v>
      </c>
      <c r="D5" s="8"/>
      <c r="H5" s="9" t="s">
        <v>50</v>
      </c>
      <c r="K5" s="8">
        <v>100.1</v>
      </c>
      <c r="L5" s="8"/>
      <c r="P5" s="9" t="s">
        <v>51</v>
      </c>
      <c r="S5" s="8">
        <v>38.7</v>
      </c>
      <c r="T5" s="8"/>
      <c r="X5" s="9" t="s">
        <v>52</v>
      </c>
      <c r="AA5" s="8">
        <v>29</v>
      </c>
      <c r="AB5" s="8"/>
      <c r="AF5" s="9" t="s">
        <v>53</v>
      </c>
    </row>
    <row r="6" spans="1:32" ht="15">
      <c r="A6" s="13">
        <v>2</v>
      </c>
      <c r="D6" s="10">
        <v>544.4</v>
      </c>
      <c r="H6" s="10">
        <v>73.3</v>
      </c>
      <c r="L6" s="10">
        <v>580.5</v>
      </c>
      <c r="P6" s="10">
        <v>75.7</v>
      </c>
      <c r="T6" s="10">
        <v>537.6</v>
      </c>
      <c r="X6" s="10">
        <v>78.3</v>
      </c>
      <c r="AB6" s="10">
        <v>570.1</v>
      </c>
      <c r="AF6" s="10">
        <v>80.9</v>
      </c>
    </row>
    <row r="7" spans="1:32" ht="15">
      <c r="A7" s="13">
        <v>3</v>
      </c>
      <c r="D7" s="10">
        <v>80.1</v>
      </c>
      <c r="H7" s="10">
        <v>10.8</v>
      </c>
      <c r="L7" s="10">
        <v>84.6</v>
      </c>
      <c r="P7" s="10">
        <v>11</v>
      </c>
      <c r="T7" s="10">
        <v>87.5</v>
      </c>
      <c r="X7" s="10">
        <v>12.7</v>
      </c>
      <c r="AB7" s="10">
        <v>96.7</v>
      </c>
      <c r="AF7" s="10">
        <v>13.7</v>
      </c>
    </row>
    <row r="8" spans="1:32" ht="15">
      <c r="A8" s="13">
        <v>4</v>
      </c>
      <c r="D8" s="10">
        <v>9</v>
      </c>
      <c r="H8" s="10">
        <v>1.2</v>
      </c>
      <c r="L8" s="10">
        <v>1.7000000000000002</v>
      </c>
      <c r="P8" s="10">
        <v>0.2</v>
      </c>
      <c r="T8" s="10">
        <v>13.7</v>
      </c>
      <c r="X8" s="10">
        <v>2</v>
      </c>
      <c r="AB8" s="10">
        <v>5.8</v>
      </c>
      <c r="AF8" s="10">
        <v>0.8</v>
      </c>
    </row>
    <row r="9" spans="1:32" ht="15">
      <c r="A9" s="13">
        <v>5</v>
      </c>
      <c r="D9" s="10">
        <v>0.1</v>
      </c>
      <c r="H9" s="9" t="s">
        <v>54</v>
      </c>
      <c r="L9" s="9" t="s">
        <v>54</v>
      </c>
      <c r="P9" s="9" t="s">
        <v>54</v>
      </c>
      <c r="T9" s="10">
        <v>9.5</v>
      </c>
      <c r="X9" s="10">
        <v>1.4</v>
      </c>
      <c r="AB9" s="10">
        <v>2.9</v>
      </c>
      <c r="AF9" s="10">
        <v>0.4</v>
      </c>
    </row>
    <row r="11" spans="1:32" ht="15">
      <c r="A11" t="s">
        <v>21</v>
      </c>
      <c r="C11" s="8">
        <v>742.9</v>
      </c>
      <c r="D11" s="8"/>
      <c r="H11" s="9" t="s">
        <v>22</v>
      </c>
      <c r="K11" s="8">
        <v>766.9</v>
      </c>
      <c r="L11" s="8"/>
      <c r="P11" s="9" t="s">
        <v>22</v>
      </c>
      <c r="S11" s="8">
        <v>687</v>
      </c>
      <c r="T11" s="8"/>
      <c r="X11" s="9" t="s">
        <v>22</v>
      </c>
      <c r="AA11" s="8">
        <v>704.5</v>
      </c>
      <c r="AB11" s="8"/>
      <c r="AF11" s="9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175</v>
      </c>
      <c r="B2" s="1"/>
      <c r="C2" s="1"/>
      <c r="D2" s="1"/>
      <c r="E2" s="1"/>
      <c r="F2" s="1"/>
    </row>
    <row r="5" spans="3:16" ht="39.75" customHeight="1">
      <c r="C5" s="7" t="s">
        <v>10</v>
      </c>
      <c r="D5" s="7"/>
      <c r="E5" s="7"/>
      <c r="F5" s="7"/>
      <c r="G5" s="7"/>
      <c r="H5" s="7"/>
      <c r="K5" s="7" t="s">
        <v>11</v>
      </c>
      <c r="L5" s="7"/>
      <c r="M5" s="7"/>
      <c r="N5" s="7"/>
      <c r="O5" s="7"/>
      <c r="P5" s="7"/>
    </row>
    <row r="6" spans="1:16" ht="39.75" customHeight="1">
      <c r="A6" s="12" t="s">
        <v>176</v>
      </c>
      <c r="C6" s="7" t="s">
        <v>177</v>
      </c>
      <c r="D6" s="7"/>
      <c r="G6" s="6" t="s">
        <v>9</v>
      </c>
      <c r="H6" s="6"/>
      <c r="K6" s="7" t="s">
        <v>177</v>
      </c>
      <c r="L6" s="7"/>
      <c r="O6" s="6" t="s">
        <v>9</v>
      </c>
      <c r="P6" s="6"/>
    </row>
    <row r="7" spans="1:16" ht="15">
      <c r="A7" t="s">
        <v>178</v>
      </c>
      <c r="C7" s="16" t="s">
        <v>83</v>
      </c>
      <c r="D7" s="16"/>
      <c r="E7" s="11">
        <v>-1</v>
      </c>
      <c r="G7" s="16" t="s">
        <v>83</v>
      </c>
      <c r="H7" s="16"/>
      <c r="I7" s="11">
        <v>-1</v>
      </c>
      <c r="K7" s="8">
        <v>33.1</v>
      </c>
      <c r="L7" s="8"/>
      <c r="O7" s="8">
        <v>35.3</v>
      </c>
      <c r="P7" s="8"/>
    </row>
    <row r="8" spans="1:17" ht="15">
      <c r="A8" t="s">
        <v>179</v>
      </c>
      <c r="D8" s="10">
        <v>5.5</v>
      </c>
      <c r="E8" s="11">
        <v>-2</v>
      </c>
      <c r="H8" s="10">
        <v>9.2</v>
      </c>
      <c r="I8" s="11">
        <v>-2</v>
      </c>
      <c r="L8" s="9" t="s">
        <v>54</v>
      </c>
      <c r="M8" s="11">
        <v>-3</v>
      </c>
      <c r="P8" s="9" t="s">
        <v>54</v>
      </c>
      <c r="Q8" s="11">
        <v>-3</v>
      </c>
    </row>
    <row r="10" spans="1:16" ht="15">
      <c r="A10" t="s">
        <v>21</v>
      </c>
      <c r="C10" s="8">
        <v>5.5</v>
      </c>
      <c r="D10" s="8"/>
      <c r="G10" s="8">
        <v>9.2</v>
      </c>
      <c r="H10" s="8"/>
      <c r="K10" s="8">
        <v>33.1</v>
      </c>
      <c r="L10" s="8"/>
      <c r="O10" s="8">
        <v>35.3</v>
      </c>
      <c r="P10" s="8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2:AC13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5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180</v>
      </c>
      <c r="B2" s="1"/>
      <c r="C2" s="1"/>
      <c r="D2" s="1"/>
      <c r="E2" s="1"/>
      <c r="F2" s="1"/>
    </row>
    <row r="5" spans="3:28" ht="15">
      <c r="C5" s="6" t="s">
        <v>181</v>
      </c>
      <c r="D5" s="6"/>
      <c r="E5" s="6"/>
      <c r="F5" s="6"/>
      <c r="G5" s="6"/>
      <c r="H5" s="6"/>
      <c r="I5" s="6"/>
      <c r="J5" s="6"/>
      <c r="K5" s="6"/>
      <c r="L5" s="6"/>
      <c r="O5" s="6" t="s">
        <v>182</v>
      </c>
      <c r="P5" s="6"/>
      <c r="Q5" s="6"/>
      <c r="R5" s="6"/>
      <c r="S5" s="6"/>
      <c r="T5" s="6"/>
      <c r="W5" s="6" t="s">
        <v>183</v>
      </c>
      <c r="X5" s="6"/>
      <c r="Y5" s="6"/>
      <c r="Z5" s="6"/>
      <c r="AA5" s="6"/>
      <c r="AB5" s="6"/>
    </row>
    <row r="6" spans="3:28" ht="15">
      <c r="C6" s="6" t="s">
        <v>95</v>
      </c>
      <c r="D6" s="6"/>
      <c r="G6" s="6" t="s">
        <v>96</v>
      </c>
      <c r="H6" s="6"/>
      <c r="K6" s="6" t="s">
        <v>97</v>
      </c>
      <c r="L6" s="6"/>
      <c r="O6" s="6" t="s">
        <v>184</v>
      </c>
      <c r="P6" s="6"/>
      <c r="S6" s="6" t="s">
        <v>185</v>
      </c>
      <c r="T6" s="6"/>
      <c r="W6" s="6" t="s">
        <v>184</v>
      </c>
      <c r="X6" s="6"/>
      <c r="AA6" s="6" t="s">
        <v>185</v>
      </c>
      <c r="AB6" s="6"/>
    </row>
    <row r="7" spans="1:28" ht="15">
      <c r="A7" t="s">
        <v>186</v>
      </c>
      <c r="C7" s="8">
        <v>73.5</v>
      </c>
      <c r="D7" s="8"/>
      <c r="G7" s="8">
        <v>62.2</v>
      </c>
      <c r="H7" s="8"/>
      <c r="K7" s="8">
        <v>60.9</v>
      </c>
      <c r="L7" s="8"/>
      <c r="O7" s="8">
        <v>11.3</v>
      </c>
      <c r="P7" s="8"/>
      <c r="T7" s="9" t="s">
        <v>187</v>
      </c>
      <c r="W7" s="8">
        <v>1.3</v>
      </c>
      <c r="X7" s="8"/>
      <c r="AB7" s="9" t="s">
        <v>188</v>
      </c>
    </row>
    <row r="8" spans="1:28" ht="15">
      <c r="A8" s="18" t="s">
        <v>189</v>
      </c>
      <c r="D8" s="10">
        <v>4.7</v>
      </c>
      <c r="H8" s="10">
        <v>9.1</v>
      </c>
      <c r="L8" s="10">
        <v>6.6</v>
      </c>
      <c r="P8" s="23">
        <v>-4.4</v>
      </c>
      <c r="T8" s="9" t="s">
        <v>190</v>
      </c>
      <c r="U8" t="s">
        <v>145</v>
      </c>
      <c r="X8" s="10">
        <v>2.5</v>
      </c>
      <c r="AB8" s="9" t="s">
        <v>191</v>
      </c>
    </row>
    <row r="9" spans="1:29" ht="15">
      <c r="A9" t="s">
        <v>192</v>
      </c>
      <c r="D9" s="10">
        <v>2.4</v>
      </c>
      <c r="H9" s="10">
        <v>1.4</v>
      </c>
      <c r="L9" s="10">
        <v>4</v>
      </c>
      <c r="P9" s="10">
        <v>1</v>
      </c>
      <c r="T9" s="9" t="s">
        <v>193</v>
      </c>
      <c r="X9" s="23">
        <v>-2.6</v>
      </c>
      <c r="AB9" s="9" t="s">
        <v>194</v>
      </c>
      <c r="AC9" t="s">
        <v>145</v>
      </c>
    </row>
    <row r="10" spans="1:29" ht="15">
      <c r="A10" t="s">
        <v>195</v>
      </c>
      <c r="D10" s="10">
        <v>4.5</v>
      </c>
      <c r="H10" s="10">
        <v>4.3</v>
      </c>
      <c r="L10" s="10">
        <v>4.8</v>
      </c>
      <c r="P10" s="10">
        <v>0.2</v>
      </c>
      <c r="T10" s="9" t="s">
        <v>196</v>
      </c>
      <c r="X10" s="23">
        <v>-0.5</v>
      </c>
      <c r="AB10" s="9" t="s">
        <v>197</v>
      </c>
      <c r="AC10" t="s">
        <v>145</v>
      </c>
    </row>
    <row r="11" spans="1:28" ht="15">
      <c r="A11" t="s">
        <v>198</v>
      </c>
      <c r="D11" s="9" t="s">
        <v>54</v>
      </c>
      <c r="H11" s="10">
        <v>0.1</v>
      </c>
      <c r="L11" s="10">
        <v>0.1</v>
      </c>
      <c r="P11" s="23">
        <v>-0.1</v>
      </c>
      <c r="T11" s="9" t="s">
        <v>199</v>
      </c>
      <c r="U11" t="s">
        <v>145</v>
      </c>
      <c r="X11" s="9" t="s">
        <v>54</v>
      </c>
      <c r="AB11" s="9" t="s">
        <v>200</v>
      </c>
    </row>
    <row r="13" spans="1:28" ht="15">
      <c r="A13" s="12" t="s">
        <v>102</v>
      </c>
      <c r="C13" s="8">
        <v>85.1</v>
      </c>
      <c r="D13" s="8"/>
      <c r="G13" s="8">
        <v>77.1</v>
      </c>
      <c r="H13" s="8"/>
      <c r="K13" s="8">
        <v>76.4</v>
      </c>
      <c r="L13" s="8"/>
      <c r="O13" s="8">
        <v>8</v>
      </c>
      <c r="P13" s="8"/>
      <c r="T13" s="9" t="s">
        <v>201</v>
      </c>
      <c r="W13" s="8">
        <v>0.7</v>
      </c>
      <c r="X13" s="8"/>
      <c r="AB13" s="9" t="s">
        <v>202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13:D13"/>
    <mergeCell ref="G13:H13"/>
    <mergeCell ref="K13:L13"/>
    <mergeCell ref="O13:P13"/>
    <mergeCell ref="W13:X1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2:AC21"/>
  <sheetViews>
    <sheetView workbookViewId="0" topLeftCell="A1">
      <selection activeCell="A1" sqref="A1"/>
    </sheetView>
  </sheetViews>
  <sheetFormatPr defaultColWidth="8.00390625" defaultRowHeight="15"/>
  <cols>
    <col min="1" max="1" width="7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6.7109375" style="0" customWidth="1"/>
    <col min="21" max="21" width="2.7109375" style="0" customWidth="1"/>
    <col min="22" max="23" width="8.7109375" style="0" customWidth="1"/>
    <col min="24" max="24" width="10.7109375" style="0" customWidth="1"/>
    <col min="25" max="27" width="8.7109375" style="0" customWidth="1"/>
    <col min="28" max="28" width="5.7109375" style="0" customWidth="1"/>
    <col min="29" max="29" width="2.7109375" style="0" customWidth="1"/>
    <col min="30" max="16384" width="8.7109375" style="0" customWidth="1"/>
  </cols>
  <sheetData>
    <row r="2" spans="1:6" ht="15">
      <c r="A2" s="1" t="s">
        <v>203</v>
      </c>
      <c r="B2" s="1"/>
      <c r="C2" s="1"/>
      <c r="D2" s="1"/>
      <c r="E2" s="1"/>
      <c r="F2" s="1"/>
    </row>
    <row r="5" spans="3:28" ht="15">
      <c r="C5" s="6" t="s">
        <v>181</v>
      </c>
      <c r="D5" s="6"/>
      <c r="E5" s="6"/>
      <c r="F5" s="6"/>
      <c r="G5" s="6"/>
      <c r="H5" s="6"/>
      <c r="I5" s="6"/>
      <c r="J5" s="6"/>
      <c r="K5" s="6"/>
      <c r="L5" s="6"/>
      <c r="O5" s="6" t="s">
        <v>182</v>
      </c>
      <c r="P5" s="6"/>
      <c r="Q5" s="6"/>
      <c r="R5" s="6"/>
      <c r="S5" s="6"/>
      <c r="T5" s="6"/>
      <c r="W5" s="6" t="s">
        <v>183</v>
      </c>
      <c r="X5" s="6"/>
      <c r="Y5" s="6"/>
      <c r="Z5" s="6"/>
      <c r="AA5" s="6"/>
      <c r="AB5" s="6"/>
    </row>
    <row r="6" spans="3:28" ht="15">
      <c r="C6" s="6" t="s">
        <v>95</v>
      </c>
      <c r="D6" s="6"/>
      <c r="G6" s="6" t="s">
        <v>96</v>
      </c>
      <c r="H6" s="6"/>
      <c r="K6" s="6" t="s">
        <v>97</v>
      </c>
      <c r="L6" s="6"/>
      <c r="O6" s="6" t="s">
        <v>184</v>
      </c>
      <c r="P6" s="6"/>
      <c r="S6" s="6" t="s">
        <v>185</v>
      </c>
      <c r="T6" s="6"/>
      <c r="W6" s="6" t="s">
        <v>184</v>
      </c>
      <c r="X6" s="6"/>
      <c r="AA6" s="6" t="s">
        <v>185</v>
      </c>
      <c r="AB6" s="6"/>
    </row>
    <row r="7" spans="1:28" ht="15">
      <c r="A7" t="s">
        <v>103</v>
      </c>
      <c r="C7" s="8">
        <v>19.7</v>
      </c>
      <c r="D7" s="8"/>
      <c r="G7" s="8">
        <v>17.1</v>
      </c>
      <c r="H7" s="8"/>
      <c r="K7" s="8">
        <v>12.7</v>
      </c>
      <c r="L7" s="8"/>
      <c r="O7" s="8">
        <v>2.6</v>
      </c>
      <c r="P7" s="8"/>
      <c r="T7" s="9" t="s">
        <v>204</v>
      </c>
      <c r="W7" s="8">
        <v>4.4</v>
      </c>
      <c r="X7" s="8"/>
      <c r="AB7" s="9" t="s">
        <v>205</v>
      </c>
    </row>
    <row r="8" spans="1:28" ht="15">
      <c r="A8" t="s">
        <v>104</v>
      </c>
      <c r="D8" s="10">
        <v>12.9</v>
      </c>
      <c r="H8" s="10">
        <v>12.4</v>
      </c>
      <c r="L8" s="10">
        <v>11.4</v>
      </c>
      <c r="P8" s="10">
        <v>0.5</v>
      </c>
      <c r="T8" s="9" t="s">
        <v>206</v>
      </c>
      <c r="X8" s="10">
        <v>1</v>
      </c>
      <c r="AB8" s="9" t="s">
        <v>207</v>
      </c>
    </row>
    <row r="9" spans="1:29" ht="15">
      <c r="A9" t="s">
        <v>105</v>
      </c>
      <c r="D9" s="10">
        <v>9</v>
      </c>
      <c r="H9" s="10">
        <v>7.4</v>
      </c>
      <c r="L9" s="10">
        <v>9.4</v>
      </c>
      <c r="P9" s="10">
        <v>1.6</v>
      </c>
      <c r="T9" s="9" t="s">
        <v>208</v>
      </c>
      <c r="X9" s="23">
        <v>-2</v>
      </c>
      <c r="AB9" s="9" t="s">
        <v>209</v>
      </c>
      <c r="AC9" t="s">
        <v>145</v>
      </c>
    </row>
    <row r="10" spans="1:28" ht="15">
      <c r="A10" t="s">
        <v>106</v>
      </c>
      <c r="D10" s="23">
        <v>-1.7000000000000002</v>
      </c>
      <c r="H10" s="10">
        <v>3.3</v>
      </c>
      <c r="L10" s="10">
        <v>2.9</v>
      </c>
      <c r="P10" s="23">
        <v>-5</v>
      </c>
      <c r="T10" s="9" t="s">
        <v>210</v>
      </c>
      <c r="U10" t="s">
        <v>145</v>
      </c>
      <c r="X10" s="10">
        <v>0.4</v>
      </c>
      <c r="AB10" s="9" t="s">
        <v>211</v>
      </c>
    </row>
    <row r="11" spans="1:28" ht="15">
      <c r="A11" t="s">
        <v>212</v>
      </c>
      <c r="D11" s="10">
        <v>1.7000000000000002</v>
      </c>
      <c r="H11" s="10">
        <v>1.6</v>
      </c>
      <c r="L11" s="10">
        <v>1.5</v>
      </c>
      <c r="P11" s="10">
        <v>0.1</v>
      </c>
      <c r="T11" s="9" t="s">
        <v>213</v>
      </c>
      <c r="X11" s="10">
        <v>0.1</v>
      </c>
      <c r="AB11" s="9" t="s">
        <v>214</v>
      </c>
    </row>
    <row r="12" spans="1:28" ht="15">
      <c r="A12" t="s">
        <v>215</v>
      </c>
      <c r="D12" s="10">
        <v>2.1</v>
      </c>
      <c r="H12" s="10">
        <v>1.5</v>
      </c>
      <c r="L12" s="10">
        <v>1.3</v>
      </c>
      <c r="P12" s="10">
        <v>0.6000000000000001</v>
      </c>
      <c r="T12" s="9" t="s">
        <v>216</v>
      </c>
      <c r="X12" s="10">
        <v>0.2</v>
      </c>
      <c r="AB12" s="9" t="s">
        <v>217</v>
      </c>
    </row>
    <row r="13" spans="1:29" ht="15">
      <c r="A13" t="s">
        <v>218</v>
      </c>
      <c r="D13" s="10">
        <v>1.3</v>
      </c>
      <c r="H13" s="10">
        <v>1.3</v>
      </c>
      <c r="L13" s="10">
        <v>1.4</v>
      </c>
      <c r="P13" s="9" t="s">
        <v>54</v>
      </c>
      <c r="T13" s="9" t="s">
        <v>200</v>
      </c>
      <c r="X13" s="23">
        <v>-0.1</v>
      </c>
      <c r="AB13" s="9" t="s">
        <v>219</v>
      </c>
      <c r="AC13" t="s">
        <v>145</v>
      </c>
    </row>
    <row r="15" spans="1:28" ht="15">
      <c r="A15" s="12" t="s">
        <v>220</v>
      </c>
      <c r="D15" s="10">
        <v>45</v>
      </c>
      <c r="H15" s="10">
        <v>44.6</v>
      </c>
      <c r="L15" s="10">
        <v>40.6</v>
      </c>
      <c r="P15" s="10">
        <v>0.4</v>
      </c>
      <c r="T15" s="9" t="s">
        <v>202</v>
      </c>
      <c r="X15" s="10">
        <v>4</v>
      </c>
      <c r="AB15" s="9" t="s">
        <v>221</v>
      </c>
    </row>
    <row r="16" spans="1:28" ht="15">
      <c r="A16" t="s">
        <v>109</v>
      </c>
      <c r="D16" s="23">
        <v>-0.4</v>
      </c>
      <c r="H16" s="9" t="s">
        <v>54</v>
      </c>
      <c r="L16" s="9" t="s">
        <v>54</v>
      </c>
      <c r="P16" s="23">
        <v>-0.4</v>
      </c>
      <c r="T16" s="9" t="s">
        <v>200</v>
      </c>
      <c r="X16" s="9" t="s">
        <v>54</v>
      </c>
      <c r="AB16" s="9" t="s">
        <v>200</v>
      </c>
    </row>
    <row r="18" spans="1:28" ht="15">
      <c r="A18" s="12" t="s">
        <v>222</v>
      </c>
      <c r="D18" s="10">
        <v>44.6</v>
      </c>
      <c r="H18" s="10">
        <v>44.6</v>
      </c>
      <c r="L18" s="10">
        <v>40.6</v>
      </c>
      <c r="P18" s="9" t="s">
        <v>54</v>
      </c>
      <c r="T18" s="9" t="s">
        <v>200</v>
      </c>
      <c r="X18" s="10">
        <v>4</v>
      </c>
      <c r="AB18" s="9" t="s">
        <v>207</v>
      </c>
    </row>
    <row r="19" spans="1:28" ht="15">
      <c r="A19" t="s">
        <v>223</v>
      </c>
      <c r="D19" s="10">
        <v>0.9</v>
      </c>
      <c r="H19" s="10">
        <v>0.5</v>
      </c>
      <c r="L19" s="10">
        <v>0.8</v>
      </c>
      <c r="P19" s="10">
        <v>0.4</v>
      </c>
      <c r="T19" s="9" t="s">
        <v>224</v>
      </c>
      <c r="X19" s="23">
        <v>-0.30000000000000004</v>
      </c>
      <c r="AB19" s="9" t="s">
        <v>63</v>
      </c>
    </row>
    <row r="21" spans="1:28" ht="15">
      <c r="A21" s="12" t="s">
        <v>225</v>
      </c>
      <c r="C21" s="8">
        <v>45.5</v>
      </c>
      <c r="D21" s="8"/>
      <c r="G21" s="8">
        <v>45.1</v>
      </c>
      <c r="H21" s="8"/>
      <c r="K21" s="8">
        <v>41.4</v>
      </c>
      <c r="L21" s="8"/>
      <c r="O21" s="8">
        <v>0.4</v>
      </c>
      <c r="P21" s="8"/>
      <c r="T21" s="9" t="s">
        <v>226</v>
      </c>
      <c r="W21" s="8">
        <v>3.7</v>
      </c>
      <c r="X21" s="8"/>
      <c r="AB21" s="9" t="s">
        <v>207</v>
      </c>
    </row>
  </sheetData>
  <sheetProtection selectLockedCells="1" selectUnlockedCells="1"/>
  <mergeCells count="21">
    <mergeCell ref="A2:F2"/>
    <mergeCell ref="C5:L5"/>
    <mergeCell ref="O5:T5"/>
    <mergeCell ref="W5:AB5"/>
    <mergeCell ref="C6:D6"/>
    <mergeCell ref="G6:H6"/>
    <mergeCell ref="K6:L6"/>
    <mergeCell ref="O6:P6"/>
    <mergeCell ref="S6:T6"/>
    <mergeCell ref="W6:X6"/>
    <mergeCell ref="AA6:AB6"/>
    <mergeCell ref="C7:D7"/>
    <mergeCell ref="G7:H7"/>
    <mergeCell ref="K7:L7"/>
    <mergeCell ref="O7:P7"/>
    <mergeCell ref="W7:X7"/>
    <mergeCell ref="C21:D21"/>
    <mergeCell ref="G21:H21"/>
    <mergeCell ref="K21:L21"/>
    <mergeCell ref="O21:P21"/>
    <mergeCell ref="W21:X2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6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3:32" ht="39.75" customHeight="1">
      <c r="C4" s="7" t="s">
        <v>10</v>
      </c>
      <c r="D4" s="7"/>
      <c r="E4" s="7"/>
      <c r="F4" s="7"/>
      <c r="G4" s="7"/>
      <c r="H4" s="7"/>
      <c r="K4" s="7" t="s">
        <v>11</v>
      </c>
      <c r="L4" s="7"/>
      <c r="M4" s="7"/>
      <c r="N4" s="7"/>
      <c r="O4" s="7"/>
      <c r="P4" s="7"/>
      <c r="S4" s="7" t="s">
        <v>10</v>
      </c>
      <c r="T4" s="7"/>
      <c r="U4" s="7"/>
      <c r="V4" s="7"/>
      <c r="W4" s="7"/>
      <c r="X4" s="7"/>
      <c r="AA4" s="7" t="s">
        <v>11</v>
      </c>
      <c r="AB4" s="7"/>
      <c r="AC4" s="7"/>
      <c r="AD4" s="7"/>
      <c r="AE4" s="7"/>
      <c r="AF4" s="7"/>
    </row>
    <row r="5" spans="1:32" ht="15">
      <c r="A5" t="s">
        <v>12</v>
      </c>
      <c r="C5" s="8">
        <v>225.7</v>
      </c>
      <c r="D5" s="8"/>
      <c r="H5" s="9" t="s">
        <v>13</v>
      </c>
      <c r="K5" s="8">
        <v>208.2</v>
      </c>
      <c r="L5" s="8"/>
      <c r="P5" s="9" t="s">
        <v>14</v>
      </c>
      <c r="S5" s="8">
        <v>189.6</v>
      </c>
      <c r="T5" s="8"/>
      <c r="X5" s="9" t="s">
        <v>15</v>
      </c>
      <c r="AA5" s="8">
        <v>181.3</v>
      </c>
      <c r="AB5" s="8"/>
      <c r="AF5" s="9" t="s">
        <v>16</v>
      </c>
    </row>
    <row r="6" spans="1:32" ht="15">
      <c r="A6" t="s">
        <v>17</v>
      </c>
      <c r="D6" s="10">
        <v>153.3</v>
      </c>
      <c r="H6" s="10">
        <v>20.6</v>
      </c>
      <c r="L6" s="10">
        <v>160</v>
      </c>
      <c r="P6" s="10">
        <v>20.9</v>
      </c>
      <c r="T6" s="10">
        <v>130</v>
      </c>
      <c r="X6" s="10">
        <v>18.9</v>
      </c>
      <c r="AB6" s="10">
        <v>138.1</v>
      </c>
      <c r="AF6" s="10">
        <v>19.6</v>
      </c>
    </row>
    <row r="7" spans="1:32" ht="15">
      <c r="A7" t="s">
        <v>18</v>
      </c>
      <c r="D7" s="10">
        <v>123.3</v>
      </c>
      <c r="H7" s="10">
        <v>16.6</v>
      </c>
      <c r="L7" s="10">
        <v>154.7</v>
      </c>
      <c r="P7" s="10">
        <v>20.2</v>
      </c>
      <c r="T7" s="10">
        <v>127.8</v>
      </c>
      <c r="X7" s="10">
        <v>18.6</v>
      </c>
      <c r="AB7" s="10">
        <v>142.1</v>
      </c>
      <c r="AF7" s="10">
        <v>20.2</v>
      </c>
    </row>
    <row r="8" spans="1:32" ht="15">
      <c r="A8" t="s">
        <v>19</v>
      </c>
      <c r="D8" s="10">
        <v>108.7</v>
      </c>
      <c r="H8" s="10">
        <v>14.6</v>
      </c>
      <c r="L8" s="10">
        <v>76.3</v>
      </c>
      <c r="P8" s="10">
        <v>9.9</v>
      </c>
      <c r="T8" s="10">
        <v>109.2</v>
      </c>
      <c r="X8" s="10">
        <v>15.9</v>
      </c>
      <c r="AB8" s="10">
        <v>76.6</v>
      </c>
      <c r="AF8" s="10">
        <v>10.9</v>
      </c>
    </row>
    <row r="9" spans="1:32" ht="15">
      <c r="A9" t="s">
        <v>20</v>
      </c>
      <c r="D9" s="10">
        <v>131.9</v>
      </c>
      <c r="H9" s="10">
        <v>17.8</v>
      </c>
      <c r="L9" s="10">
        <v>167.7</v>
      </c>
      <c r="P9" s="10">
        <v>21.9</v>
      </c>
      <c r="T9" s="10">
        <v>130.4</v>
      </c>
      <c r="X9" s="10">
        <v>19</v>
      </c>
      <c r="AB9" s="10">
        <v>166.4</v>
      </c>
      <c r="AF9" s="10">
        <v>23.6</v>
      </c>
    </row>
    <row r="11" spans="1:32" ht="15">
      <c r="A11" t="s">
        <v>21</v>
      </c>
      <c r="C11" s="8">
        <v>742.9</v>
      </c>
      <c r="D11" s="8"/>
      <c r="H11" s="9" t="s">
        <v>22</v>
      </c>
      <c r="K11" s="8">
        <v>766.9</v>
      </c>
      <c r="L11" s="8"/>
      <c r="P11" s="9" t="s">
        <v>22</v>
      </c>
      <c r="S11" s="8">
        <v>687</v>
      </c>
      <c r="T11" s="8"/>
      <c r="X11" s="9" t="s">
        <v>22</v>
      </c>
      <c r="AA11" s="8">
        <v>704.5</v>
      </c>
      <c r="AB11" s="8"/>
      <c r="AF11" s="9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6" t="s">
        <v>227</v>
      </c>
      <c r="D3" s="6"/>
      <c r="E3" s="6"/>
      <c r="F3" s="6"/>
      <c r="G3" s="6"/>
      <c r="H3" s="6"/>
      <c r="I3" s="6"/>
      <c r="J3" s="6"/>
      <c r="K3" s="6"/>
      <c r="L3" s="6"/>
    </row>
    <row r="4" spans="1:12" ht="15">
      <c r="A4" s="12" t="s">
        <v>228</v>
      </c>
      <c r="C4" s="6" t="s">
        <v>95</v>
      </c>
      <c r="D4" s="6"/>
      <c r="G4" s="6" t="s">
        <v>96</v>
      </c>
      <c r="H4" s="6"/>
      <c r="K4" s="6" t="s">
        <v>97</v>
      </c>
      <c r="L4" s="6"/>
    </row>
    <row r="5" spans="1:12" ht="15">
      <c r="A5" t="s">
        <v>229</v>
      </c>
      <c r="C5" s="21">
        <v>-0.8</v>
      </c>
      <c r="D5" s="21"/>
      <c r="G5" s="8">
        <v>7.4</v>
      </c>
      <c r="H5" s="8"/>
      <c r="K5" s="8">
        <v>11.2</v>
      </c>
      <c r="L5" s="8"/>
    </row>
    <row r="6" spans="1:12" ht="15">
      <c r="A6" t="s">
        <v>230</v>
      </c>
      <c r="D6" s="23">
        <v>-27.8</v>
      </c>
      <c r="H6" s="23">
        <v>-7.1</v>
      </c>
      <c r="L6" s="23">
        <v>-18</v>
      </c>
    </row>
    <row r="7" spans="1:12" ht="15">
      <c r="A7" t="s">
        <v>231</v>
      </c>
      <c r="D7" s="10">
        <v>22</v>
      </c>
      <c r="H7" s="10">
        <v>17.9</v>
      </c>
      <c r="L7" s="10">
        <v>32.5</v>
      </c>
    </row>
    <row r="9" spans="1:12" ht="15">
      <c r="A9" t="s">
        <v>115</v>
      </c>
      <c r="C9" s="21">
        <v>-6.6</v>
      </c>
      <c r="D9" s="21"/>
      <c r="G9" s="8">
        <v>18.2</v>
      </c>
      <c r="H9" s="8"/>
      <c r="K9" s="8">
        <v>25.7</v>
      </c>
      <c r="L9" s="8"/>
    </row>
  </sheetData>
  <sheetProtection selectLockedCells="1" selectUnlockedCells="1"/>
  <mergeCells count="10">
    <mergeCell ref="C3:L3"/>
    <mergeCell ref="C4:D4"/>
    <mergeCell ref="G4:H4"/>
    <mergeCell ref="K4:L4"/>
    <mergeCell ref="C5:D5"/>
    <mergeCell ref="G5:H5"/>
    <mergeCell ref="K5:L5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232</v>
      </c>
      <c r="B2" s="1"/>
      <c r="C2" s="1"/>
      <c r="D2" s="1"/>
      <c r="E2" s="1"/>
      <c r="F2" s="1"/>
    </row>
    <row r="5" spans="3:16" ht="15">
      <c r="C5" s="6" t="s">
        <v>233</v>
      </c>
      <c r="D5" s="6"/>
      <c r="E5" s="6"/>
      <c r="F5" s="6"/>
      <c r="G5" s="6"/>
      <c r="H5" s="6"/>
      <c r="K5" s="6" t="s">
        <v>234</v>
      </c>
      <c r="L5" s="6"/>
      <c r="M5" s="6"/>
      <c r="N5" s="6"/>
      <c r="O5" s="6"/>
      <c r="P5" s="6"/>
    </row>
    <row r="6" spans="1:16" ht="39.75" customHeight="1">
      <c r="A6" s="12" t="s">
        <v>235</v>
      </c>
      <c r="C6" s="7" t="s">
        <v>236</v>
      </c>
      <c r="D6" s="7"/>
      <c r="G6" s="7" t="s">
        <v>237</v>
      </c>
      <c r="H6" s="7"/>
      <c r="K6" s="7" t="s">
        <v>236</v>
      </c>
      <c r="L6" s="7"/>
      <c r="O6" s="7" t="s">
        <v>237</v>
      </c>
      <c r="P6" s="7"/>
    </row>
    <row r="7" spans="1:16" ht="15">
      <c r="A7" t="s">
        <v>238</v>
      </c>
      <c r="C7" s="8">
        <v>4</v>
      </c>
      <c r="D7" s="8"/>
      <c r="G7" s="8">
        <v>1</v>
      </c>
      <c r="H7" s="8"/>
      <c r="K7" s="16" t="s">
        <v>83</v>
      </c>
      <c r="L7" s="16"/>
      <c r="O7" s="16" t="s">
        <v>83</v>
      </c>
      <c r="P7" s="16"/>
    </row>
    <row r="8" spans="1:16" ht="15">
      <c r="A8" t="s">
        <v>239</v>
      </c>
      <c r="D8" s="10">
        <v>3</v>
      </c>
      <c r="H8" s="10">
        <v>0.8</v>
      </c>
      <c r="L8" s="9" t="s">
        <v>54</v>
      </c>
      <c r="P8" s="9" t="s">
        <v>54</v>
      </c>
    </row>
    <row r="9" spans="1:16" ht="15">
      <c r="A9" t="s">
        <v>240</v>
      </c>
      <c r="D9" s="10">
        <v>0.2</v>
      </c>
      <c r="H9" s="9" t="s">
        <v>54</v>
      </c>
      <c r="L9" s="10">
        <v>0.2</v>
      </c>
      <c r="P9" s="9" t="s">
        <v>54</v>
      </c>
    </row>
    <row r="10" spans="1:16" ht="15">
      <c r="A10" t="s">
        <v>241</v>
      </c>
      <c r="D10" s="9" t="s">
        <v>54</v>
      </c>
      <c r="H10" s="9" t="s">
        <v>54</v>
      </c>
      <c r="L10" s="10">
        <v>1</v>
      </c>
      <c r="P10" s="10">
        <v>1</v>
      </c>
    </row>
    <row r="11" spans="1:16" ht="15">
      <c r="A11" t="s">
        <v>242</v>
      </c>
      <c r="D11" s="10">
        <v>0.9</v>
      </c>
      <c r="H11" s="10">
        <v>0.9</v>
      </c>
      <c r="L11" s="10">
        <v>0.9</v>
      </c>
      <c r="P11" s="10">
        <v>0.9</v>
      </c>
    </row>
    <row r="12" spans="1:17" ht="15">
      <c r="A12" t="s">
        <v>243</v>
      </c>
      <c r="D12" s="10">
        <v>2.9</v>
      </c>
      <c r="E12" s="11">
        <v>-1</v>
      </c>
      <c r="H12" s="10">
        <v>2.9</v>
      </c>
      <c r="I12" s="11">
        <v>-1</v>
      </c>
      <c r="L12" s="10">
        <v>2.9</v>
      </c>
      <c r="M12" s="11">
        <v>-1</v>
      </c>
      <c r="P12" s="10">
        <v>2.9</v>
      </c>
      <c r="Q12" s="11">
        <v>-1</v>
      </c>
    </row>
    <row r="14" spans="1:16" ht="15">
      <c r="A14" t="s">
        <v>21</v>
      </c>
      <c r="C14" s="8">
        <v>11</v>
      </c>
      <c r="D14" s="8"/>
      <c r="G14" s="8">
        <v>5.6</v>
      </c>
      <c r="H14" s="8"/>
      <c r="K14" s="8">
        <v>5</v>
      </c>
      <c r="L14" s="8"/>
      <c r="O14" s="8">
        <v>4.8</v>
      </c>
      <c r="P14" s="8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2:T11"/>
  <sheetViews>
    <sheetView workbookViewId="0" topLeftCell="A1">
      <selection activeCell="A1" sqref="A1"/>
    </sheetView>
  </sheetViews>
  <sheetFormatPr defaultColWidth="8.00390625" defaultRowHeight="15"/>
  <cols>
    <col min="1" max="1" width="2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244</v>
      </c>
      <c r="B2" s="1"/>
      <c r="C2" s="1"/>
      <c r="D2" s="1"/>
      <c r="E2" s="1"/>
      <c r="F2" s="1"/>
    </row>
    <row r="5" spans="3:20" ht="39.75" customHeight="1">
      <c r="C5" s="6" t="s">
        <v>21</v>
      </c>
      <c r="D5" s="6"/>
      <c r="G5" s="7" t="s">
        <v>245</v>
      </c>
      <c r="H5" s="7"/>
      <c r="K5" s="7" t="s">
        <v>246</v>
      </c>
      <c r="L5" s="7"/>
      <c r="O5" s="7" t="s">
        <v>247</v>
      </c>
      <c r="P5" s="7"/>
      <c r="S5" s="7" t="s">
        <v>248</v>
      </c>
      <c r="T5" s="7"/>
    </row>
    <row r="6" spans="3:20" ht="15">
      <c r="C6" s="22" t="s">
        <v>249</v>
      </c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</row>
    <row r="7" spans="1:20" ht="15">
      <c r="A7" t="s">
        <v>250</v>
      </c>
      <c r="C7" s="8">
        <v>147</v>
      </c>
      <c r="D7" s="8"/>
      <c r="G7" s="16" t="s">
        <v>83</v>
      </c>
      <c r="H7" s="16"/>
      <c r="K7" s="16" t="s">
        <v>83</v>
      </c>
      <c r="L7" s="16"/>
      <c r="O7" s="8">
        <v>39.2</v>
      </c>
      <c r="P7" s="8"/>
      <c r="S7" s="8">
        <v>107.8</v>
      </c>
      <c r="T7" s="8"/>
    </row>
    <row r="8" spans="1:20" ht="15">
      <c r="A8" t="s">
        <v>251</v>
      </c>
      <c r="D8" s="9" t="s">
        <v>54</v>
      </c>
      <c r="H8" s="9" t="s">
        <v>54</v>
      </c>
      <c r="L8" s="9" t="s">
        <v>54</v>
      </c>
      <c r="P8" s="9" t="s">
        <v>54</v>
      </c>
      <c r="T8" s="9" t="s">
        <v>54</v>
      </c>
    </row>
    <row r="9" spans="1:20" ht="15">
      <c r="A9" t="s">
        <v>84</v>
      </c>
      <c r="D9" s="10">
        <v>307.3</v>
      </c>
      <c r="H9" s="9" t="s">
        <v>54</v>
      </c>
      <c r="L9" s="10">
        <v>50</v>
      </c>
      <c r="P9" s="10">
        <v>132.3</v>
      </c>
      <c r="T9" s="10">
        <v>125</v>
      </c>
    </row>
    <row r="11" spans="1:20" ht="15">
      <c r="A11" t="s">
        <v>21</v>
      </c>
      <c r="C11" s="8">
        <v>454.3</v>
      </c>
      <c r="D11" s="8"/>
      <c r="G11" s="16" t="s">
        <v>83</v>
      </c>
      <c r="H11" s="16"/>
      <c r="K11" s="8">
        <v>50</v>
      </c>
      <c r="L11" s="8"/>
      <c r="O11" s="8">
        <v>171.5</v>
      </c>
      <c r="P11" s="8"/>
      <c r="S11" s="8">
        <v>232.8</v>
      </c>
      <c r="T11" s="8"/>
    </row>
  </sheetData>
  <sheetProtection selectLockedCells="1" selectUnlockedCells="1"/>
  <mergeCells count="17">
    <mergeCell ref="A2:F2"/>
    <mergeCell ref="C5:D5"/>
    <mergeCell ref="G5:H5"/>
    <mergeCell ref="K5:L5"/>
    <mergeCell ref="O5:P5"/>
    <mergeCell ref="S5:T5"/>
    <mergeCell ref="C6:T6"/>
    <mergeCell ref="C7:D7"/>
    <mergeCell ref="G7:H7"/>
    <mergeCell ref="K7:L7"/>
    <mergeCell ref="O7:P7"/>
    <mergeCell ref="S7:T7"/>
    <mergeCell ref="C11:D11"/>
    <mergeCell ref="G11:H11"/>
    <mergeCell ref="K11:L11"/>
    <mergeCell ref="O11:P11"/>
    <mergeCell ref="S11:T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2:P15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252</v>
      </c>
      <c r="B2" s="1"/>
      <c r="C2" s="1"/>
      <c r="D2" s="1"/>
      <c r="E2" s="1"/>
      <c r="F2" s="1"/>
    </row>
    <row r="5" spans="1:16" ht="39.75" customHeight="1">
      <c r="A5" s="12" t="s">
        <v>253</v>
      </c>
      <c r="C5" s="7" t="s">
        <v>254</v>
      </c>
      <c r="D5" s="7"/>
      <c r="G5" s="7" t="s">
        <v>255</v>
      </c>
      <c r="H5" s="7"/>
      <c r="K5" s="7" t="s">
        <v>256</v>
      </c>
      <c r="L5" s="7"/>
      <c r="O5" s="7" t="s">
        <v>257</v>
      </c>
      <c r="P5" s="7"/>
    </row>
    <row r="6" spans="1:16" ht="15">
      <c r="A6" s="11">
        <v>-200</v>
      </c>
      <c r="C6" s="16" t="s">
        <v>83</v>
      </c>
      <c r="D6" s="16"/>
      <c r="G6" s="16" t="s">
        <v>83</v>
      </c>
      <c r="H6" s="16"/>
      <c r="K6" s="16" t="s">
        <v>83</v>
      </c>
      <c r="L6" s="16"/>
      <c r="O6" s="16" t="s">
        <v>83</v>
      </c>
      <c r="P6" s="16"/>
    </row>
    <row r="7" spans="1:16" ht="15">
      <c r="A7" s="11">
        <v>-150</v>
      </c>
      <c r="D7" s="9" t="s">
        <v>54</v>
      </c>
      <c r="H7" s="9" t="s">
        <v>54</v>
      </c>
      <c r="L7" s="9" t="s">
        <v>54</v>
      </c>
      <c r="P7" s="9" t="s">
        <v>54</v>
      </c>
    </row>
    <row r="8" spans="1:16" ht="15">
      <c r="A8" s="11">
        <v>-100</v>
      </c>
      <c r="D8" s="9" t="s">
        <v>54</v>
      </c>
      <c r="H8" s="9" t="s">
        <v>54</v>
      </c>
      <c r="L8" s="9" t="s">
        <v>54</v>
      </c>
      <c r="P8" s="9" t="s">
        <v>54</v>
      </c>
    </row>
    <row r="9" spans="1:16" ht="15">
      <c r="A9" s="11">
        <v>-50</v>
      </c>
      <c r="D9" s="9" t="s">
        <v>54</v>
      </c>
      <c r="H9" s="9" t="s">
        <v>54</v>
      </c>
      <c r="L9" s="9" t="s">
        <v>54</v>
      </c>
      <c r="P9" s="9" t="s">
        <v>54</v>
      </c>
    </row>
    <row r="10" spans="1:16" ht="15">
      <c r="A10" s="13">
        <v>50</v>
      </c>
      <c r="D10" s="9" t="s">
        <v>54</v>
      </c>
      <c r="H10" s="9" t="s">
        <v>54</v>
      </c>
      <c r="L10" s="9" t="s">
        <v>54</v>
      </c>
      <c r="P10" s="9" t="s">
        <v>54</v>
      </c>
    </row>
    <row r="11" spans="1:16" ht="15">
      <c r="A11" s="13">
        <v>100</v>
      </c>
      <c r="D11" s="10">
        <v>0.2</v>
      </c>
      <c r="H11" s="9" t="s">
        <v>54</v>
      </c>
      <c r="L11" s="10">
        <v>0.2</v>
      </c>
      <c r="P11" s="10">
        <v>0.2</v>
      </c>
    </row>
    <row r="12" spans="1:16" ht="15">
      <c r="A12" s="13">
        <v>150</v>
      </c>
      <c r="D12" s="10">
        <v>0.7</v>
      </c>
      <c r="H12" s="9" t="s">
        <v>54</v>
      </c>
      <c r="L12" s="10">
        <v>0.7</v>
      </c>
      <c r="P12" s="10">
        <v>0.6000000000000001</v>
      </c>
    </row>
    <row r="13" spans="1:16" ht="15">
      <c r="A13" s="13">
        <v>200</v>
      </c>
      <c r="D13" s="10">
        <v>1.5</v>
      </c>
      <c r="H13" s="9" t="s">
        <v>54</v>
      </c>
      <c r="L13" s="10">
        <v>1.5</v>
      </c>
      <c r="P13" s="10">
        <v>1.2</v>
      </c>
    </row>
    <row r="14" spans="1:16" ht="15">
      <c r="A14" s="13">
        <v>250</v>
      </c>
      <c r="D14" s="10">
        <v>2.7</v>
      </c>
      <c r="H14" s="9" t="s">
        <v>54</v>
      </c>
      <c r="L14" s="10">
        <v>2.7</v>
      </c>
      <c r="P14" s="10">
        <v>2.2</v>
      </c>
    </row>
    <row r="15" spans="1:16" ht="15">
      <c r="A15" s="13">
        <v>300</v>
      </c>
      <c r="D15" s="10">
        <v>3.8</v>
      </c>
      <c r="H15" s="9" t="s">
        <v>54</v>
      </c>
      <c r="L15" s="10">
        <v>3.8</v>
      </c>
      <c r="P15" s="10">
        <v>3</v>
      </c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C6:D6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2:F21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2" width="8.7109375" style="0" customWidth="1"/>
    <col min="3" max="3" width="10.7109375" style="0" customWidth="1"/>
    <col min="4" max="16384" width="8.7109375" style="0" customWidth="1"/>
  </cols>
  <sheetData>
    <row r="2" spans="1:6" ht="15">
      <c r="A2" s="1" t="s">
        <v>258</v>
      </c>
      <c r="B2" s="1"/>
      <c r="C2" s="1"/>
      <c r="D2" s="1"/>
      <c r="E2" s="1"/>
      <c r="F2" s="1"/>
    </row>
    <row r="5" ht="15">
      <c r="C5" s="24" t="s">
        <v>259</v>
      </c>
    </row>
    <row r="6" spans="2:3" ht="15">
      <c r="B6" s="4"/>
      <c r="C6" s="4"/>
    </row>
    <row r="7" spans="1:3" ht="15">
      <c r="A7" t="s">
        <v>260</v>
      </c>
      <c r="C7" s="14">
        <v>79</v>
      </c>
    </row>
    <row r="8" spans="2:3" ht="15">
      <c r="B8" s="4"/>
      <c r="C8" s="4"/>
    </row>
    <row r="9" spans="1:3" ht="15">
      <c r="A9" t="s">
        <v>261</v>
      </c>
      <c r="C9" s="14">
        <v>82</v>
      </c>
    </row>
    <row r="10" spans="2:3" ht="15">
      <c r="B10" s="4"/>
      <c r="C10" s="4"/>
    </row>
    <row r="11" spans="1:3" ht="15">
      <c r="A11" s="18" t="s">
        <v>262</v>
      </c>
      <c r="C11" s="14">
        <v>82</v>
      </c>
    </row>
    <row r="12" spans="2:3" ht="15">
      <c r="B12" s="4"/>
      <c r="C12" s="4"/>
    </row>
    <row r="13" spans="1:3" ht="15">
      <c r="A13" s="18" t="s">
        <v>263</v>
      </c>
      <c r="C13" s="14">
        <v>83</v>
      </c>
    </row>
    <row r="14" spans="2:3" ht="15">
      <c r="B14" s="4"/>
      <c r="C14" s="4"/>
    </row>
    <row r="15" spans="1:3" ht="15">
      <c r="A15" s="18" t="s">
        <v>264</v>
      </c>
      <c r="C15" s="14">
        <v>84</v>
      </c>
    </row>
    <row r="16" spans="2:3" ht="15">
      <c r="B16" s="4"/>
      <c r="C16" s="4"/>
    </row>
    <row r="17" spans="1:3" ht="15">
      <c r="A17" s="18" t="s">
        <v>265</v>
      </c>
      <c r="C17" s="14">
        <v>85</v>
      </c>
    </row>
    <row r="18" spans="2:3" ht="15">
      <c r="B18" s="4"/>
      <c r="C18" s="4"/>
    </row>
    <row r="19" spans="1:3" ht="15">
      <c r="A19" s="18" t="s">
        <v>266</v>
      </c>
      <c r="C19" s="14">
        <v>86</v>
      </c>
    </row>
    <row r="20" spans="2:3" ht="15">
      <c r="B20" s="4"/>
      <c r="C20" s="4"/>
    </row>
    <row r="21" spans="1:3" ht="15">
      <c r="A21" t="s">
        <v>267</v>
      </c>
      <c r="C21" s="14">
        <v>96</v>
      </c>
    </row>
  </sheetData>
  <sheetProtection selectLockedCells="1" selectUnlockedCells="1"/>
  <mergeCells count="9">
    <mergeCell ref="A2:F2"/>
    <mergeCell ref="B6:C6"/>
    <mergeCell ref="B8:C8"/>
    <mergeCell ref="B10:C10"/>
    <mergeCell ref="B12:C12"/>
    <mergeCell ref="B14:C14"/>
    <mergeCell ref="B16:C16"/>
    <mergeCell ref="B18:C18"/>
    <mergeCell ref="B20:C2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2:H4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268</v>
      </c>
      <c r="B2" s="1"/>
      <c r="C2" s="1"/>
      <c r="D2" s="1"/>
      <c r="E2" s="1"/>
      <c r="F2" s="1"/>
    </row>
    <row r="5" spans="3:8" ht="39.75" customHeight="1">
      <c r="C5" s="7" t="s">
        <v>10</v>
      </c>
      <c r="D5" s="7"/>
      <c r="G5" s="7" t="s">
        <v>11</v>
      </c>
      <c r="H5" s="7"/>
    </row>
    <row r="6" ht="15">
      <c r="A6" s="12" t="s">
        <v>269</v>
      </c>
    </row>
    <row r="7" ht="15">
      <c r="A7" t="s">
        <v>270</v>
      </c>
    </row>
    <row r="8" spans="1:8" ht="15">
      <c r="A8" t="s">
        <v>271</v>
      </c>
      <c r="C8" s="17">
        <v>28253</v>
      </c>
      <c r="D8" s="17"/>
      <c r="G8" s="17">
        <v>21820</v>
      </c>
      <c r="H8" s="17"/>
    </row>
    <row r="9" spans="1:8" ht="15">
      <c r="A9" t="s">
        <v>272</v>
      </c>
      <c r="D9" s="14">
        <v>81394</v>
      </c>
      <c r="H9" s="14">
        <v>121555</v>
      </c>
    </row>
    <row r="10" spans="1:8" ht="15">
      <c r="A10" s="18" t="s">
        <v>273</v>
      </c>
      <c r="D10" s="14">
        <v>633222</v>
      </c>
      <c r="H10" s="14">
        <v>623544</v>
      </c>
    </row>
    <row r="12" spans="1:8" ht="15">
      <c r="A12" s="12" t="s">
        <v>274</v>
      </c>
      <c r="D12" s="14">
        <v>742869</v>
      </c>
      <c r="H12" s="14">
        <v>766919</v>
      </c>
    </row>
    <row r="13" spans="1:8" ht="15">
      <c r="A13" t="s">
        <v>275</v>
      </c>
      <c r="D13" s="14">
        <v>124308</v>
      </c>
      <c r="H13" s="14">
        <v>15012</v>
      </c>
    </row>
    <row r="14" spans="1:8" ht="15">
      <c r="A14" t="s">
        <v>276</v>
      </c>
      <c r="D14" s="14">
        <v>7548</v>
      </c>
      <c r="H14" s="14">
        <v>6331</v>
      </c>
    </row>
    <row r="15" spans="1:8" ht="15">
      <c r="A15" t="s">
        <v>277</v>
      </c>
      <c r="D15" s="14">
        <v>1015</v>
      </c>
      <c r="H15" s="14">
        <v>1177</v>
      </c>
    </row>
    <row r="17" spans="1:8" ht="15">
      <c r="A17" s="12" t="s">
        <v>155</v>
      </c>
      <c r="C17" s="17">
        <v>875740</v>
      </c>
      <c r="D17" s="17"/>
      <c r="G17" s="17">
        <v>789439</v>
      </c>
      <c r="H17" s="17"/>
    </row>
    <row r="19" ht="15">
      <c r="A19" s="12" t="s">
        <v>278</v>
      </c>
    </row>
    <row r="20" spans="1:8" ht="15">
      <c r="A20" t="s">
        <v>279</v>
      </c>
      <c r="C20" s="17">
        <v>144004</v>
      </c>
      <c r="D20" s="17"/>
      <c r="G20" s="17">
        <v>153802</v>
      </c>
      <c r="H20" s="17"/>
    </row>
    <row r="21" spans="1:8" ht="15">
      <c r="A21" t="s">
        <v>280</v>
      </c>
      <c r="D21" s="14">
        <v>300294</v>
      </c>
      <c r="H21" s="14">
        <v>176901</v>
      </c>
    </row>
    <row r="22" spans="1:8" ht="15">
      <c r="A22" t="s">
        <v>281</v>
      </c>
      <c r="D22" s="20">
        <v>-1048</v>
      </c>
      <c r="H22" s="14">
        <v>23899</v>
      </c>
    </row>
    <row r="23" spans="1:8" ht="15">
      <c r="A23" t="s">
        <v>282</v>
      </c>
      <c r="D23" s="14">
        <v>3500</v>
      </c>
      <c r="H23" s="14">
        <v>3505</v>
      </c>
    </row>
    <row r="24" spans="1:8" ht="15">
      <c r="A24" t="s">
        <v>283</v>
      </c>
      <c r="D24" s="14">
        <v>3244</v>
      </c>
      <c r="H24" s="14">
        <v>3334</v>
      </c>
    </row>
    <row r="25" spans="1:8" ht="15">
      <c r="A25" t="s">
        <v>284</v>
      </c>
      <c r="D25" s="14">
        <v>2610</v>
      </c>
      <c r="H25" s="14">
        <v>1497</v>
      </c>
    </row>
    <row r="26" spans="1:8" ht="15">
      <c r="A26" t="s">
        <v>285</v>
      </c>
      <c r="D26" s="14">
        <v>11031</v>
      </c>
      <c r="H26" s="14">
        <v>12715</v>
      </c>
    </row>
    <row r="27" spans="1:8" ht="15">
      <c r="A27" t="s">
        <v>286</v>
      </c>
      <c r="D27" s="14">
        <v>576</v>
      </c>
      <c r="H27" s="14">
        <v>487</v>
      </c>
    </row>
    <row r="28" spans="1:8" ht="15">
      <c r="A28" t="s">
        <v>287</v>
      </c>
      <c r="D28" s="14">
        <v>275</v>
      </c>
      <c r="H28" s="14">
        <v>547</v>
      </c>
    </row>
    <row r="29" spans="1:8" ht="15">
      <c r="A29" t="s">
        <v>288</v>
      </c>
      <c r="D29" s="14">
        <v>494</v>
      </c>
      <c r="H29" s="14">
        <v>442</v>
      </c>
    </row>
    <row r="31" spans="1:8" ht="15">
      <c r="A31" s="12" t="s">
        <v>289</v>
      </c>
      <c r="D31" s="14">
        <v>464980</v>
      </c>
      <c r="H31" s="14">
        <v>377129</v>
      </c>
    </row>
    <row r="33" ht="15">
      <c r="A33" t="s">
        <v>290</v>
      </c>
    </row>
    <row r="34" ht="15">
      <c r="A34" s="12" t="s">
        <v>291</v>
      </c>
    </row>
    <row r="35" spans="1:8" ht="15">
      <c r="A35" s="18" t="s">
        <v>292</v>
      </c>
      <c r="D35" s="14">
        <v>24</v>
      </c>
      <c r="H35" s="14">
        <v>24</v>
      </c>
    </row>
    <row r="36" spans="1:8" ht="15">
      <c r="A36" t="s">
        <v>293</v>
      </c>
      <c r="D36" s="14">
        <v>365793</v>
      </c>
      <c r="H36" s="14">
        <v>366061</v>
      </c>
    </row>
    <row r="37" spans="1:8" ht="15">
      <c r="A37" s="12" t="s">
        <v>294</v>
      </c>
      <c r="D37" s="14">
        <v>44943</v>
      </c>
      <c r="H37" s="14">
        <v>46225</v>
      </c>
    </row>
    <row r="39" spans="1:8" ht="15">
      <c r="A39" s="12" t="s">
        <v>157</v>
      </c>
      <c r="D39" s="14">
        <v>410760</v>
      </c>
      <c r="H39" s="14">
        <v>412310</v>
      </c>
    </row>
    <row r="41" spans="1:8" ht="15">
      <c r="A41" s="12" t="s">
        <v>295</v>
      </c>
      <c r="C41" s="17">
        <v>875740</v>
      </c>
      <c r="D41" s="17"/>
      <c r="G41" s="17">
        <v>789439</v>
      </c>
      <c r="H41" s="17"/>
    </row>
    <row r="43" spans="1:8" ht="15">
      <c r="A43" s="12" t="s">
        <v>296</v>
      </c>
      <c r="C43" s="8">
        <v>16.81</v>
      </c>
      <c r="D43" s="8"/>
      <c r="G43" s="8">
        <v>16.85</v>
      </c>
      <c r="H43" s="8"/>
    </row>
  </sheetData>
  <sheetProtection selectLockedCells="1" selectUnlockedCells="1"/>
  <mergeCells count="13">
    <mergeCell ref="A2:F2"/>
    <mergeCell ref="C5:D5"/>
    <mergeCell ref="G5:H5"/>
    <mergeCell ref="C8:D8"/>
    <mergeCell ref="G8:H8"/>
    <mergeCell ref="C17:D17"/>
    <mergeCell ref="G17:H17"/>
    <mergeCell ref="C20:D20"/>
    <mergeCell ref="G20:H20"/>
    <mergeCell ref="C41:D41"/>
    <mergeCell ref="G41:H41"/>
    <mergeCell ref="C43:D43"/>
    <mergeCell ref="G43:H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2:L83"/>
  <sheetViews>
    <sheetView workbookViewId="0" topLeftCell="A1">
      <selection activeCell="A1" sqref="A1"/>
    </sheetView>
  </sheetViews>
  <sheetFormatPr defaultColWidth="8.00390625" defaultRowHeight="15"/>
  <cols>
    <col min="1" max="1" width="82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297</v>
      </c>
      <c r="B2" s="1"/>
      <c r="C2" s="1"/>
      <c r="D2" s="1"/>
      <c r="E2" s="1"/>
      <c r="F2" s="1"/>
    </row>
    <row r="5" spans="3:12" ht="15">
      <c r="C5" s="6" t="s">
        <v>181</v>
      </c>
      <c r="D5" s="6"/>
      <c r="E5" s="6"/>
      <c r="F5" s="6"/>
      <c r="G5" s="6"/>
      <c r="H5" s="6"/>
      <c r="I5" s="6"/>
      <c r="J5" s="6"/>
      <c r="K5" s="6"/>
      <c r="L5" s="6"/>
    </row>
    <row r="6" spans="3:12" ht="15">
      <c r="C6" s="6" t="s">
        <v>95</v>
      </c>
      <c r="D6" s="6"/>
      <c r="G6" s="6" t="s">
        <v>96</v>
      </c>
      <c r="H6" s="6"/>
      <c r="K6" s="6" t="s">
        <v>97</v>
      </c>
      <c r="L6" s="6"/>
    </row>
    <row r="7" ht="15">
      <c r="A7" s="12" t="s">
        <v>298</v>
      </c>
    </row>
    <row r="8" ht="15">
      <c r="A8" t="s">
        <v>186</v>
      </c>
    </row>
    <row r="9" spans="1:12" ht="15">
      <c r="A9" t="s">
        <v>299</v>
      </c>
      <c r="C9" s="17">
        <v>1889</v>
      </c>
      <c r="D9" s="17"/>
      <c r="G9" s="17">
        <v>848</v>
      </c>
      <c r="H9" s="17"/>
      <c r="K9" s="17">
        <v>246</v>
      </c>
      <c r="L9" s="17"/>
    </row>
    <row r="10" spans="1:12" ht="15">
      <c r="A10" t="s">
        <v>300</v>
      </c>
      <c r="D10" s="14">
        <v>3511</v>
      </c>
      <c r="H10" s="14">
        <v>5257</v>
      </c>
      <c r="L10" s="14">
        <v>6868</v>
      </c>
    </row>
    <row r="11" spans="1:12" ht="15">
      <c r="A11" s="18" t="s">
        <v>301</v>
      </c>
      <c r="D11" s="14">
        <v>68095</v>
      </c>
      <c r="H11" s="14">
        <v>56070</v>
      </c>
      <c r="L11" s="14">
        <v>53769</v>
      </c>
    </row>
    <row r="13" spans="1:12" ht="15">
      <c r="A13" s="12" t="s">
        <v>302</v>
      </c>
      <c r="D13" s="14">
        <v>73495</v>
      </c>
      <c r="H13" s="14">
        <v>62175</v>
      </c>
      <c r="L13" s="14">
        <v>60883</v>
      </c>
    </row>
    <row r="14" ht="15">
      <c r="A14" s="18" t="s">
        <v>189</v>
      </c>
    </row>
    <row r="15" spans="1:12" ht="15">
      <c r="A15" t="s">
        <v>299</v>
      </c>
      <c r="D15" s="14">
        <v>1748</v>
      </c>
      <c r="H15" s="14">
        <v>2122</v>
      </c>
      <c r="L15" s="14">
        <v>661</v>
      </c>
    </row>
    <row r="16" spans="1:12" ht="15">
      <c r="A16" t="s">
        <v>300</v>
      </c>
      <c r="D16" s="14">
        <v>287</v>
      </c>
      <c r="H16" s="14">
        <v>388</v>
      </c>
      <c r="L16" s="14">
        <v>698</v>
      </c>
    </row>
    <row r="17" spans="1:12" ht="15">
      <c r="A17" s="18" t="s">
        <v>301</v>
      </c>
      <c r="D17" s="14">
        <v>2625</v>
      </c>
      <c r="H17" s="14">
        <v>6590</v>
      </c>
      <c r="L17" s="14">
        <v>5216</v>
      </c>
    </row>
    <row r="19" spans="1:12" ht="15">
      <c r="A19" s="25" t="s">
        <v>303</v>
      </c>
      <c r="D19" s="14">
        <v>4660</v>
      </c>
      <c r="H19" s="14">
        <v>9100</v>
      </c>
      <c r="L19" s="14">
        <v>6575</v>
      </c>
    </row>
    <row r="20" ht="15">
      <c r="A20" t="s">
        <v>192</v>
      </c>
    </row>
    <row r="21" spans="1:12" ht="15">
      <c r="A21" t="s">
        <v>299</v>
      </c>
      <c r="D21" s="9" t="s">
        <v>54</v>
      </c>
      <c r="H21" s="9" t="s">
        <v>54</v>
      </c>
      <c r="L21" s="9" t="s">
        <v>54</v>
      </c>
    </row>
    <row r="22" spans="1:12" ht="15">
      <c r="A22" t="s">
        <v>300</v>
      </c>
      <c r="D22" s="14">
        <v>837</v>
      </c>
      <c r="H22" s="14">
        <v>1454</v>
      </c>
      <c r="L22" s="14">
        <v>3454</v>
      </c>
    </row>
    <row r="23" spans="1:12" ht="15">
      <c r="A23" s="18" t="s">
        <v>301</v>
      </c>
      <c r="D23" s="14">
        <v>1630</v>
      </c>
      <c r="H23" s="20">
        <v>-30</v>
      </c>
      <c r="L23" s="14">
        <v>556</v>
      </c>
    </row>
    <row r="25" spans="1:12" ht="15">
      <c r="A25" s="12" t="s">
        <v>304</v>
      </c>
      <c r="D25" s="14">
        <v>2467</v>
      </c>
      <c r="H25" s="14">
        <v>1424</v>
      </c>
      <c r="L25" s="14">
        <v>4010</v>
      </c>
    </row>
    <row r="26" ht="15">
      <c r="A26" t="s">
        <v>195</v>
      </c>
    </row>
    <row r="27" spans="1:12" ht="15">
      <c r="A27" t="s">
        <v>299</v>
      </c>
      <c r="D27" s="9" t="s">
        <v>54</v>
      </c>
      <c r="H27" s="14">
        <v>349</v>
      </c>
      <c r="L27" s="9" t="s">
        <v>54</v>
      </c>
    </row>
    <row r="28" spans="1:12" ht="15">
      <c r="A28" t="s">
        <v>300</v>
      </c>
      <c r="D28" s="14">
        <v>120</v>
      </c>
      <c r="H28" s="14">
        <v>49</v>
      </c>
      <c r="L28" s="14">
        <v>125</v>
      </c>
    </row>
    <row r="29" spans="1:12" ht="15">
      <c r="A29" s="18" t="s">
        <v>301</v>
      </c>
      <c r="D29" s="14">
        <v>4372</v>
      </c>
      <c r="H29" s="14">
        <v>3926</v>
      </c>
      <c r="L29" s="14">
        <v>4735</v>
      </c>
    </row>
    <row r="31" spans="1:12" ht="15">
      <c r="A31" s="12" t="s">
        <v>305</v>
      </c>
      <c r="D31" s="14">
        <v>4492</v>
      </c>
      <c r="H31" s="14">
        <v>4324</v>
      </c>
      <c r="L31" s="14">
        <v>4860</v>
      </c>
    </row>
    <row r="32" spans="1:12" ht="15">
      <c r="A32" t="s">
        <v>306</v>
      </c>
      <c r="D32" s="14">
        <v>9</v>
      </c>
      <c r="H32" s="14">
        <v>83</v>
      </c>
      <c r="L32" s="14">
        <v>97</v>
      </c>
    </row>
    <row r="34" spans="1:12" ht="15">
      <c r="A34" s="12" t="s">
        <v>102</v>
      </c>
      <c r="D34" s="14">
        <v>85123</v>
      </c>
      <c r="H34" s="14">
        <v>77106</v>
      </c>
      <c r="L34" s="14">
        <v>76425</v>
      </c>
    </row>
    <row r="36" ht="15">
      <c r="A36" s="12" t="s">
        <v>307</v>
      </c>
    </row>
    <row r="37" spans="1:12" ht="15">
      <c r="A37" t="s">
        <v>103</v>
      </c>
      <c r="D37" s="14">
        <v>19678</v>
      </c>
      <c r="H37" s="14">
        <v>17072</v>
      </c>
      <c r="L37" s="14">
        <v>12659</v>
      </c>
    </row>
    <row r="38" spans="1:12" ht="15">
      <c r="A38" t="s">
        <v>104</v>
      </c>
      <c r="D38" s="14">
        <v>12932</v>
      </c>
      <c r="H38" s="14">
        <v>12399</v>
      </c>
      <c r="L38" s="14">
        <v>11365</v>
      </c>
    </row>
    <row r="39" spans="1:12" ht="15">
      <c r="A39" t="s">
        <v>105</v>
      </c>
      <c r="D39" s="14">
        <v>8952</v>
      </c>
      <c r="H39" s="14">
        <v>7445</v>
      </c>
      <c r="L39" s="14">
        <v>9413</v>
      </c>
    </row>
    <row r="40" spans="1:12" ht="15">
      <c r="A40" t="s">
        <v>308</v>
      </c>
      <c r="D40" s="20">
        <v>-1684</v>
      </c>
      <c r="H40" s="14">
        <v>3299</v>
      </c>
      <c r="L40" s="14">
        <v>2938</v>
      </c>
    </row>
    <row r="41" spans="1:12" ht="15">
      <c r="A41" t="s">
        <v>212</v>
      </c>
      <c r="D41" s="14">
        <v>1720</v>
      </c>
      <c r="H41" s="14">
        <v>1583</v>
      </c>
      <c r="L41" s="14">
        <v>1462</v>
      </c>
    </row>
    <row r="42" spans="1:12" ht="15">
      <c r="A42" t="s">
        <v>215</v>
      </c>
      <c r="D42" s="14">
        <v>2090</v>
      </c>
      <c r="H42" s="14">
        <v>1553</v>
      </c>
      <c r="L42" s="14">
        <v>1343</v>
      </c>
    </row>
    <row r="43" spans="1:12" ht="15">
      <c r="A43" t="s">
        <v>218</v>
      </c>
      <c r="D43" s="14">
        <v>1348</v>
      </c>
      <c r="H43" s="14">
        <v>1286</v>
      </c>
      <c r="L43" s="14">
        <v>1467</v>
      </c>
    </row>
    <row r="45" spans="1:12" ht="15">
      <c r="A45" s="12" t="s">
        <v>108</v>
      </c>
      <c r="D45" s="14">
        <v>45036</v>
      </c>
      <c r="H45" s="14">
        <v>44637</v>
      </c>
      <c r="L45" s="14">
        <v>40647</v>
      </c>
    </row>
    <row r="47" spans="1:12" ht="15">
      <c r="A47" t="s">
        <v>109</v>
      </c>
      <c r="D47" s="20">
        <v>-423</v>
      </c>
      <c r="H47" s="9" t="s">
        <v>54</v>
      </c>
      <c r="L47" s="9" t="s">
        <v>54</v>
      </c>
    </row>
    <row r="49" spans="1:12" ht="15">
      <c r="A49" s="12" t="s">
        <v>110</v>
      </c>
      <c r="D49" s="14">
        <v>44613</v>
      </c>
      <c r="H49" s="14">
        <v>44637</v>
      </c>
      <c r="L49" s="14">
        <v>40647</v>
      </c>
    </row>
    <row r="51" spans="1:12" ht="15">
      <c r="A51" t="s">
        <v>111</v>
      </c>
      <c r="D51" s="14">
        <v>40510</v>
      </c>
      <c r="H51" s="14">
        <v>32469</v>
      </c>
      <c r="L51" s="14">
        <v>35778</v>
      </c>
    </row>
    <row r="52" spans="1:12" ht="15">
      <c r="A52" t="s">
        <v>112</v>
      </c>
      <c r="D52" s="14">
        <v>862</v>
      </c>
      <c r="H52" s="14">
        <v>500</v>
      </c>
      <c r="L52" s="14">
        <v>720</v>
      </c>
    </row>
    <row r="54" spans="1:12" ht="15">
      <c r="A54" s="12" t="s">
        <v>113</v>
      </c>
      <c r="D54" s="14">
        <v>39648</v>
      </c>
      <c r="H54" s="14">
        <v>31969</v>
      </c>
      <c r="L54" s="14">
        <v>35058</v>
      </c>
    </row>
    <row r="56" ht="15">
      <c r="A56" s="12" t="s">
        <v>309</v>
      </c>
    </row>
    <row r="57" ht="15">
      <c r="A57" t="s">
        <v>310</v>
      </c>
    </row>
    <row r="58" spans="1:12" ht="15">
      <c r="A58" t="s">
        <v>299</v>
      </c>
      <c r="D58" s="9" t="s">
        <v>54</v>
      </c>
      <c r="H58" s="20">
        <v>-1268</v>
      </c>
      <c r="L58" s="9" t="s">
        <v>54</v>
      </c>
    </row>
    <row r="59" spans="1:12" ht="15">
      <c r="A59" t="s">
        <v>300</v>
      </c>
      <c r="D59" s="14">
        <v>24655</v>
      </c>
      <c r="H59" s="20">
        <v>-64</v>
      </c>
      <c r="L59" s="14">
        <v>10786</v>
      </c>
    </row>
    <row r="60" spans="1:12" ht="15">
      <c r="A60" s="18" t="s">
        <v>301</v>
      </c>
      <c r="D60" s="20">
        <v>-25623</v>
      </c>
      <c r="H60" s="14">
        <v>161</v>
      </c>
      <c r="L60" s="20">
        <v>-21055</v>
      </c>
    </row>
    <row r="62" spans="1:12" ht="15">
      <c r="A62" s="12" t="s">
        <v>311</v>
      </c>
      <c r="D62" s="20">
        <v>-968</v>
      </c>
      <c r="H62" s="20">
        <v>-1171</v>
      </c>
      <c r="L62" s="20">
        <v>-10269</v>
      </c>
    </row>
    <row r="63" spans="1:12" ht="15">
      <c r="A63" t="s">
        <v>116</v>
      </c>
      <c r="D63" s="20">
        <v>-577</v>
      </c>
      <c r="H63" s="20">
        <v>-121</v>
      </c>
      <c r="L63" s="20">
        <v>-758</v>
      </c>
    </row>
    <row r="64" ht="15">
      <c r="A64" t="s">
        <v>312</v>
      </c>
    </row>
    <row r="65" spans="1:12" ht="15">
      <c r="A65" t="s">
        <v>299</v>
      </c>
      <c r="D65" s="14">
        <v>1182</v>
      </c>
      <c r="H65" s="20">
        <v>-2021</v>
      </c>
      <c r="L65" s="20">
        <v>-2306</v>
      </c>
    </row>
    <row r="66" spans="1:12" ht="15">
      <c r="A66" t="s">
        <v>300</v>
      </c>
      <c r="D66" s="20">
        <v>-15669</v>
      </c>
      <c r="H66" s="14">
        <v>13100</v>
      </c>
      <c r="L66" s="14">
        <v>20477</v>
      </c>
    </row>
    <row r="67" spans="1:12" ht="15">
      <c r="A67" s="18" t="s">
        <v>301</v>
      </c>
      <c r="D67" s="14">
        <v>7909</v>
      </c>
      <c r="H67" s="14">
        <v>7109</v>
      </c>
      <c r="L67" s="14">
        <v>7547</v>
      </c>
    </row>
    <row r="69" spans="1:12" ht="15">
      <c r="A69" s="12" t="s">
        <v>313</v>
      </c>
      <c r="D69" s="20">
        <v>-6578</v>
      </c>
      <c r="H69" s="14">
        <v>18188</v>
      </c>
      <c r="L69" s="14">
        <v>25718</v>
      </c>
    </row>
    <row r="71" spans="1:12" ht="15">
      <c r="A71" s="12" t="s">
        <v>121</v>
      </c>
      <c r="D71" s="20">
        <v>-8123</v>
      </c>
      <c r="H71" s="14">
        <v>16896</v>
      </c>
      <c r="L71" s="14">
        <v>14691</v>
      </c>
    </row>
    <row r="72" spans="1:12" ht="15">
      <c r="A72" s="12" t="s">
        <v>117</v>
      </c>
      <c r="D72" s="20">
        <v>-299</v>
      </c>
      <c r="H72" s="20">
        <v>-399</v>
      </c>
      <c r="L72" s="20">
        <v>-297</v>
      </c>
    </row>
    <row r="74" spans="1:12" ht="15">
      <c r="A74" s="12" t="s">
        <v>118</v>
      </c>
      <c r="C74" s="17">
        <v>31226</v>
      </c>
      <c r="D74" s="17"/>
      <c r="G74" s="17">
        <v>48466</v>
      </c>
      <c r="H74" s="17"/>
      <c r="K74" s="17">
        <v>49452</v>
      </c>
      <c r="L74" s="17"/>
    </row>
    <row r="76" ht="15">
      <c r="A76" s="12" t="s">
        <v>314</v>
      </c>
    </row>
    <row r="77" spans="1:12" ht="15">
      <c r="A77" t="s">
        <v>315</v>
      </c>
      <c r="C77" s="8">
        <v>1.62</v>
      </c>
      <c r="D77" s="8"/>
      <c r="G77" s="8">
        <v>1.31</v>
      </c>
      <c r="H77" s="8"/>
      <c r="K77" s="8">
        <v>1.43</v>
      </c>
      <c r="L77" s="8"/>
    </row>
    <row r="79" spans="1:12" ht="15">
      <c r="A79" t="s">
        <v>316</v>
      </c>
      <c r="C79" s="8">
        <v>1.28</v>
      </c>
      <c r="D79" s="8"/>
      <c r="G79" s="8">
        <v>1.98</v>
      </c>
      <c r="H79" s="8"/>
      <c r="K79" s="8">
        <v>2.02</v>
      </c>
      <c r="L79" s="8"/>
    </row>
    <row r="81" spans="1:12" ht="15">
      <c r="A81" t="s">
        <v>317</v>
      </c>
      <c r="C81" s="8">
        <v>1.33</v>
      </c>
      <c r="D81" s="8"/>
      <c r="G81" s="8">
        <v>1.6</v>
      </c>
      <c r="H81" s="8"/>
      <c r="K81" s="8">
        <v>1.6</v>
      </c>
      <c r="L81" s="8"/>
    </row>
    <row r="83" spans="1:12" ht="15">
      <c r="A83" t="s">
        <v>318</v>
      </c>
      <c r="D83" s="14">
        <v>24442431</v>
      </c>
      <c r="H83" s="14">
        <v>24463119</v>
      </c>
      <c r="L83" s="14">
        <v>24471730</v>
      </c>
    </row>
  </sheetData>
  <sheetProtection selectLockedCells="1" selectUnlockedCells="1"/>
  <mergeCells count="20">
    <mergeCell ref="A2:F2"/>
    <mergeCell ref="C5:L5"/>
    <mergeCell ref="C6:D6"/>
    <mergeCell ref="G6:H6"/>
    <mergeCell ref="K6:L6"/>
    <mergeCell ref="C9:D9"/>
    <mergeCell ref="G9:H9"/>
    <mergeCell ref="K9:L9"/>
    <mergeCell ref="C74:D74"/>
    <mergeCell ref="G74:H74"/>
    <mergeCell ref="K74:L74"/>
    <mergeCell ref="C77:D77"/>
    <mergeCell ref="G77:H77"/>
    <mergeCell ref="K77:L77"/>
    <mergeCell ref="C79:D79"/>
    <mergeCell ref="G79:H79"/>
    <mergeCell ref="K79:L79"/>
    <mergeCell ref="C81:D81"/>
    <mergeCell ref="G81:H81"/>
    <mergeCell ref="K81:L8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2:T34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2.7109375" style="0" customWidth="1"/>
    <col min="9" max="9" width="4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319</v>
      </c>
      <c r="B2" s="1"/>
      <c r="C2" s="1"/>
      <c r="D2" s="1"/>
      <c r="E2" s="1"/>
      <c r="F2" s="1"/>
    </row>
    <row r="5" spans="3:20" ht="39.75" customHeight="1">
      <c r="C5" s="6" t="s">
        <v>77</v>
      </c>
      <c r="D5" s="6"/>
      <c r="E5" s="6"/>
      <c r="F5" s="6"/>
      <c r="G5" s="6"/>
      <c r="H5" s="6"/>
      <c r="K5" s="4"/>
      <c r="L5" s="4"/>
      <c r="O5" s="7" t="s">
        <v>320</v>
      </c>
      <c r="P5" s="7"/>
      <c r="S5" s="7" t="s">
        <v>321</v>
      </c>
      <c r="T5" s="7"/>
    </row>
    <row r="6" spans="3:20" ht="39.75" customHeight="1">
      <c r="C6" s="7" t="s">
        <v>322</v>
      </c>
      <c r="D6" s="7"/>
      <c r="G6" s="7" t="s">
        <v>323</v>
      </c>
      <c r="H6" s="7"/>
      <c r="S6" s="7" t="s">
        <v>324</v>
      </c>
      <c r="T6" s="7"/>
    </row>
    <row r="7" spans="1:20" ht="15">
      <c r="A7" s="12" t="s">
        <v>325</v>
      </c>
      <c r="D7" s="14">
        <v>24507940</v>
      </c>
      <c r="G7" s="17">
        <v>24</v>
      </c>
      <c r="H7" s="17"/>
      <c r="K7" s="17">
        <v>370796</v>
      </c>
      <c r="L7" s="17"/>
      <c r="O7" s="17">
        <v>22453</v>
      </c>
      <c r="P7" s="17"/>
      <c r="S7" s="17">
        <v>393273</v>
      </c>
      <c r="T7" s="17"/>
    </row>
    <row r="8" spans="1:20" ht="15">
      <c r="A8" t="s">
        <v>326</v>
      </c>
      <c r="D8" s="20">
        <v>-44821</v>
      </c>
      <c r="H8" s="9" t="s">
        <v>327</v>
      </c>
      <c r="I8" t="s">
        <v>328</v>
      </c>
      <c r="L8" s="20">
        <v>-582</v>
      </c>
      <c r="P8" s="9" t="s">
        <v>54</v>
      </c>
      <c r="T8" s="20">
        <v>-582</v>
      </c>
    </row>
    <row r="9" spans="1:20" ht="15">
      <c r="A9" t="s">
        <v>113</v>
      </c>
      <c r="D9" s="9" t="s">
        <v>54</v>
      </c>
      <c r="H9" s="9" t="s">
        <v>54</v>
      </c>
      <c r="L9" s="9" t="s">
        <v>54</v>
      </c>
      <c r="P9" s="14">
        <v>35058</v>
      </c>
      <c r="T9" s="14">
        <v>35058</v>
      </c>
    </row>
    <row r="10" spans="1:20" ht="15">
      <c r="A10" t="s">
        <v>329</v>
      </c>
      <c r="D10" s="9" t="s">
        <v>54</v>
      </c>
      <c r="H10" s="9" t="s">
        <v>54</v>
      </c>
      <c r="L10" s="9" t="s">
        <v>54</v>
      </c>
      <c r="P10" s="20">
        <v>-11027</v>
      </c>
      <c r="T10" s="20">
        <v>-11027</v>
      </c>
    </row>
    <row r="11" spans="1:20" ht="15">
      <c r="A11" t="s">
        <v>330</v>
      </c>
      <c r="D11" s="9" t="s">
        <v>54</v>
      </c>
      <c r="H11" s="9" t="s">
        <v>54</v>
      </c>
      <c r="L11" s="9" t="s">
        <v>54</v>
      </c>
      <c r="P11" s="14">
        <v>25718</v>
      </c>
      <c r="T11" s="14">
        <v>25718</v>
      </c>
    </row>
    <row r="12" spans="1:20" ht="15">
      <c r="A12" t="s">
        <v>117</v>
      </c>
      <c r="D12" s="9" t="s">
        <v>54</v>
      </c>
      <c r="H12" s="9" t="s">
        <v>54</v>
      </c>
      <c r="L12" s="9" t="s">
        <v>54</v>
      </c>
      <c r="P12" s="20">
        <v>-297</v>
      </c>
      <c r="T12" s="20">
        <v>-297</v>
      </c>
    </row>
    <row r="13" spans="1:20" ht="15">
      <c r="A13" t="s">
        <v>331</v>
      </c>
      <c r="D13" s="9" t="s">
        <v>54</v>
      </c>
      <c r="H13" s="9" t="s">
        <v>54</v>
      </c>
      <c r="L13" s="9" t="s">
        <v>54</v>
      </c>
      <c r="P13" s="20">
        <v>-39158</v>
      </c>
      <c r="T13" s="20">
        <v>-39158</v>
      </c>
    </row>
    <row r="14" spans="1:20" ht="15">
      <c r="A14" s="18" t="s">
        <v>332</v>
      </c>
      <c r="D14" s="9" t="s">
        <v>54</v>
      </c>
      <c r="H14" s="9" t="s">
        <v>54</v>
      </c>
      <c r="L14" s="20">
        <v>-3526</v>
      </c>
      <c r="P14" s="14">
        <v>3526</v>
      </c>
      <c r="T14" s="9" t="s">
        <v>54</v>
      </c>
    </row>
    <row r="16" spans="1:20" ht="15">
      <c r="A16" s="12" t="s">
        <v>333</v>
      </c>
      <c r="D16" s="14">
        <v>24463119</v>
      </c>
      <c r="G16" s="17">
        <v>24</v>
      </c>
      <c r="H16" s="17"/>
      <c r="K16" s="17">
        <v>366688</v>
      </c>
      <c r="L16" s="17"/>
      <c r="O16" s="17">
        <v>36273</v>
      </c>
      <c r="P16" s="17"/>
      <c r="S16" s="17">
        <v>402985</v>
      </c>
      <c r="T16" s="17"/>
    </row>
    <row r="17" spans="1:20" ht="15">
      <c r="A17" t="s">
        <v>113</v>
      </c>
      <c r="D17" s="9" t="s">
        <v>54</v>
      </c>
      <c r="H17" s="9" t="s">
        <v>54</v>
      </c>
      <c r="L17" s="9" t="s">
        <v>54</v>
      </c>
      <c r="P17" s="14">
        <v>31969</v>
      </c>
      <c r="T17" s="14">
        <v>31969</v>
      </c>
    </row>
    <row r="18" spans="1:20" ht="15">
      <c r="A18" t="s">
        <v>329</v>
      </c>
      <c r="D18" s="9" t="s">
        <v>54</v>
      </c>
      <c r="H18" s="9" t="s">
        <v>54</v>
      </c>
      <c r="L18" s="9" t="s">
        <v>54</v>
      </c>
      <c r="P18" s="20">
        <v>-788</v>
      </c>
      <c r="T18" s="20">
        <v>-788</v>
      </c>
    </row>
    <row r="19" spans="1:20" ht="15">
      <c r="A19" t="s">
        <v>330</v>
      </c>
      <c r="D19" s="9" t="s">
        <v>54</v>
      </c>
      <c r="H19" s="9" t="s">
        <v>54</v>
      </c>
      <c r="L19" s="9" t="s">
        <v>54</v>
      </c>
      <c r="P19" s="14">
        <v>17684</v>
      </c>
      <c r="T19" s="14">
        <v>17684</v>
      </c>
    </row>
    <row r="20" spans="1:20" ht="15">
      <c r="A20" t="s">
        <v>117</v>
      </c>
      <c r="D20" s="9" t="s">
        <v>54</v>
      </c>
      <c r="H20" s="9" t="s">
        <v>54</v>
      </c>
      <c r="L20" s="9" t="s">
        <v>54</v>
      </c>
      <c r="P20" s="20">
        <v>-399</v>
      </c>
      <c r="T20" s="20">
        <v>-399</v>
      </c>
    </row>
    <row r="21" spans="1:20" ht="15">
      <c r="A21" t="s">
        <v>331</v>
      </c>
      <c r="D21" s="9" t="s">
        <v>54</v>
      </c>
      <c r="H21" s="9" t="s">
        <v>54</v>
      </c>
      <c r="L21" s="9" t="s">
        <v>54</v>
      </c>
      <c r="P21" s="20">
        <v>-39141</v>
      </c>
      <c r="T21" s="20">
        <v>-39141</v>
      </c>
    </row>
    <row r="22" spans="1:20" ht="15">
      <c r="A22" s="18" t="s">
        <v>332</v>
      </c>
      <c r="D22" s="9" t="s">
        <v>54</v>
      </c>
      <c r="H22" s="9" t="s">
        <v>54</v>
      </c>
      <c r="L22" s="20">
        <v>-627</v>
      </c>
      <c r="P22" s="14">
        <v>627</v>
      </c>
      <c r="T22" s="9" t="s">
        <v>54</v>
      </c>
    </row>
    <row r="24" spans="1:20" ht="15">
      <c r="A24" s="12" t="s">
        <v>334</v>
      </c>
      <c r="D24" s="14">
        <v>24463119</v>
      </c>
      <c r="G24" s="17">
        <v>24</v>
      </c>
      <c r="H24" s="17"/>
      <c r="K24" s="17">
        <v>366061</v>
      </c>
      <c r="L24" s="17"/>
      <c r="O24" s="17">
        <v>46225</v>
      </c>
      <c r="P24" s="17"/>
      <c r="S24" s="17">
        <v>412310</v>
      </c>
      <c r="T24" s="17"/>
    </row>
    <row r="25" spans="1:20" ht="15">
      <c r="A25" t="s">
        <v>326</v>
      </c>
      <c r="D25" s="11">
        <v>-25719</v>
      </c>
      <c r="H25" t="s">
        <v>327</v>
      </c>
      <c r="I25" t="s">
        <v>328</v>
      </c>
      <c r="L25" s="11">
        <v>-268</v>
      </c>
      <c r="P25" t="s">
        <v>54</v>
      </c>
      <c r="T25" s="11">
        <v>-268</v>
      </c>
    </row>
    <row r="27" spans="1:20" ht="15">
      <c r="A27" t="s">
        <v>113</v>
      </c>
      <c r="D27" s="9" t="s">
        <v>54</v>
      </c>
      <c r="H27" s="9" t="s">
        <v>54</v>
      </c>
      <c r="L27" s="9" t="s">
        <v>54</v>
      </c>
      <c r="P27" s="14">
        <v>39648</v>
      </c>
      <c r="T27" s="14">
        <v>39648</v>
      </c>
    </row>
    <row r="28" spans="1:20" ht="15">
      <c r="A28" t="s">
        <v>329</v>
      </c>
      <c r="D28" s="9" t="s">
        <v>54</v>
      </c>
      <c r="H28" s="9" t="s">
        <v>54</v>
      </c>
      <c r="L28" s="9" t="s">
        <v>54</v>
      </c>
      <c r="P28" s="20">
        <v>-1545</v>
      </c>
      <c r="T28" s="20">
        <v>-1545</v>
      </c>
    </row>
    <row r="29" spans="1:20" ht="15">
      <c r="A29" t="s">
        <v>330</v>
      </c>
      <c r="D29" s="9" t="s">
        <v>54</v>
      </c>
      <c r="H29" s="9" t="s">
        <v>54</v>
      </c>
      <c r="L29" s="9" t="s">
        <v>54</v>
      </c>
      <c r="P29" s="20">
        <v>-6578</v>
      </c>
      <c r="T29" s="20">
        <v>-6578</v>
      </c>
    </row>
    <row r="30" spans="1:20" ht="15">
      <c r="A30" t="s">
        <v>117</v>
      </c>
      <c r="P30" s="20">
        <v>-299</v>
      </c>
      <c r="T30" s="20">
        <v>-299</v>
      </c>
    </row>
    <row r="31" spans="1:20" ht="15">
      <c r="A31" t="s">
        <v>331</v>
      </c>
      <c r="D31" s="9" t="s">
        <v>54</v>
      </c>
      <c r="H31" s="9" t="s">
        <v>54</v>
      </c>
      <c r="L31" s="9" t="s">
        <v>54</v>
      </c>
      <c r="P31" s="20">
        <v>-32508</v>
      </c>
      <c r="T31" s="20">
        <v>-32508</v>
      </c>
    </row>
    <row r="32" spans="1:20" ht="15">
      <c r="A32" s="18" t="s">
        <v>332</v>
      </c>
      <c r="D32" s="9" t="s">
        <v>54</v>
      </c>
      <c r="H32" s="9" t="s">
        <v>54</v>
      </c>
      <c r="L32" s="20">
        <v>-2042</v>
      </c>
      <c r="P32" s="14">
        <v>2042</v>
      </c>
      <c r="T32" s="9" t="s">
        <v>54</v>
      </c>
    </row>
    <row r="34" spans="1:20" ht="15">
      <c r="A34" s="12" t="s">
        <v>335</v>
      </c>
      <c r="D34" s="14">
        <v>24437400</v>
      </c>
      <c r="G34" s="17">
        <v>24</v>
      </c>
      <c r="H34" s="17"/>
      <c r="K34" s="17">
        <v>363751</v>
      </c>
      <c r="L34" s="17"/>
      <c r="O34" s="17">
        <v>46985</v>
      </c>
      <c r="P34" s="17"/>
      <c r="S34" s="17">
        <v>410760</v>
      </c>
      <c r="T34" s="17"/>
    </row>
  </sheetData>
  <sheetProtection selectLockedCells="1" selectUnlockedCells="1"/>
  <mergeCells count="24">
    <mergeCell ref="A2:F2"/>
    <mergeCell ref="C5:H5"/>
    <mergeCell ref="K5:L5"/>
    <mergeCell ref="O5:P5"/>
    <mergeCell ref="S5:T5"/>
    <mergeCell ref="C6:D6"/>
    <mergeCell ref="G6:H6"/>
    <mergeCell ref="S6:T6"/>
    <mergeCell ref="G7:H7"/>
    <mergeCell ref="K7:L7"/>
    <mergeCell ref="O7:P7"/>
    <mergeCell ref="S7:T7"/>
    <mergeCell ref="G16:H16"/>
    <mergeCell ref="K16:L16"/>
    <mergeCell ref="O16:P16"/>
    <mergeCell ref="S16:T16"/>
    <mergeCell ref="G24:H24"/>
    <mergeCell ref="K24:L24"/>
    <mergeCell ref="O24:P24"/>
    <mergeCell ref="S24:T24"/>
    <mergeCell ref="G34:H34"/>
    <mergeCell ref="K34:L34"/>
    <mergeCell ref="O34:P34"/>
    <mergeCell ref="S34:T3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2:L52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336</v>
      </c>
      <c r="B2" s="1"/>
      <c r="C2" s="1"/>
      <c r="D2" s="1"/>
      <c r="E2" s="1"/>
      <c r="F2" s="1"/>
    </row>
    <row r="5" spans="3:12" ht="39.75" customHeight="1">
      <c r="C5" s="7" t="s">
        <v>337</v>
      </c>
      <c r="D5" s="7"/>
      <c r="E5" s="7"/>
      <c r="F5" s="7"/>
      <c r="G5" s="7"/>
      <c r="H5" s="7"/>
      <c r="I5" s="7"/>
      <c r="J5" s="7"/>
      <c r="K5" s="7"/>
      <c r="L5" s="7"/>
    </row>
    <row r="6" spans="3:12" ht="15">
      <c r="C6" s="6" t="s">
        <v>95</v>
      </c>
      <c r="D6" s="6"/>
      <c r="G6" s="6" t="s">
        <v>96</v>
      </c>
      <c r="H6" s="6"/>
      <c r="K6" s="6" t="s">
        <v>97</v>
      </c>
      <c r="L6" s="6"/>
    </row>
    <row r="7" ht="15">
      <c r="A7" s="12" t="s">
        <v>338</v>
      </c>
    </row>
    <row r="8" spans="1:12" ht="15">
      <c r="A8" t="s">
        <v>118</v>
      </c>
      <c r="C8" s="17">
        <v>31226</v>
      </c>
      <c r="D8" s="17"/>
      <c r="G8" s="17">
        <v>48466</v>
      </c>
      <c r="H8" s="17"/>
      <c r="K8" s="17">
        <v>49452</v>
      </c>
      <c r="L8" s="17"/>
    </row>
    <row r="9" ht="15">
      <c r="A9" s="18" t="s">
        <v>339</v>
      </c>
    </row>
    <row r="10" spans="1:12" ht="15">
      <c r="A10" t="s">
        <v>340</v>
      </c>
      <c r="D10" s="14">
        <v>6578</v>
      </c>
      <c r="H10" s="20">
        <v>-18188</v>
      </c>
      <c r="L10" s="20">
        <v>-25718</v>
      </c>
    </row>
    <row r="11" spans="1:12" ht="15">
      <c r="A11" t="s">
        <v>341</v>
      </c>
      <c r="D11" s="14">
        <v>968</v>
      </c>
      <c r="H11" s="14">
        <v>1171</v>
      </c>
      <c r="L11" s="14">
        <v>10269</v>
      </c>
    </row>
    <row r="12" spans="1:12" ht="15">
      <c r="A12" s="18" t="s">
        <v>342</v>
      </c>
      <c r="D12" s="20">
        <v>-4660</v>
      </c>
      <c r="H12" s="20">
        <v>-9100</v>
      </c>
      <c r="L12" s="20">
        <v>-6662</v>
      </c>
    </row>
    <row r="13" spans="1:12" ht="15">
      <c r="A13" t="s">
        <v>343</v>
      </c>
      <c r="D13" s="20">
        <v>-297</v>
      </c>
      <c r="H13" s="20">
        <v>-72</v>
      </c>
      <c r="L13" s="20">
        <v>-775</v>
      </c>
    </row>
    <row r="14" spans="1:12" ht="15">
      <c r="A14" t="s">
        <v>344</v>
      </c>
      <c r="D14" s="20">
        <v>-1344</v>
      </c>
      <c r="H14" s="20">
        <v>-1023</v>
      </c>
      <c r="L14" s="20">
        <v>-984</v>
      </c>
    </row>
    <row r="15" spans="1:12" ht="15">
      <c r="A15" t="s">
        <v>345</v>
      </c>
      <c r="D15" s="20">
        <v>-189996</v>
      </c>
      <c r="H15" s="20">
        <v>-219173</v>
      </c>
      <c r="L15" s="20">
        <v>-212264</v>
      </c>
    </row>
    <row r="16" spans="1:12" ht="15">
      <c r="A16" t="s">
        <v>346</v>
      </c>
      <c r="D16" s="14">
        <v>210774</v>
      </c>
      <c r="H16" s="14">
        <v>120600</v>
      </c>
      <c r="L16" s="14">
        <v>188255</v>
      </c>
    </row>
    <row r="17" spans="1:12" ht="15">
      <c r="A17" t="s">
        <v>347</v>
      </c>
      <c r="D17" s="14">
        <v>2027</v>
      </c>
      <c r="H17" s="14">
        <v>1848</v>
      </c>
      <c r="L17" s="14">
        <v>1205</v>
      </c>
    </row>
    <row r="18" spans="1:12" ht="15">
      <c r="A18" t="s">
        <v>117</v>
      </c>
      <c r="D18" s="14">
        <v>299</v>
      </c>
      <c r="H18" s="14">
        <v>399</v>
      </c>
      <c r="L18" s="14">
        <v>297</v>
      </c>
    </row>
    <row r="19" spans="1:12" ht="15">
      <c r="A19" t="s">
        <v>348</v>
      </c>
      <c r="D19" s="14">
        <v>2271</v>
      </c>
      <c r="H19" s="14">
        <v>1852</v>
      </c>
      <c r="L19" s="14">
        <v>1370</v>
      </c>
    </row>
    <row r="20" ht="15">
      <c r="A20" t="s">
        <v>349</v>
      </c>
    </row>
    <row r="21" spans="1:12" ht="15">
      <c r="A21" t="s">
        <v>276</v>
      </c>
      <c r="D21" s="20">
        <v>-1217</v>
      </c>
      <c r="H21" s="14">
        <v>1197</v>
      </c>
      <c r="L21" s="20">
        <v>-117</v>
      </c>
    </row>
    <row r="22" spans="1:12" ht="15">
      <c r="A22" t="s">
        <v>277</v>
      </c>
      <c r="D22" s="14">
        <v>130</v>
      </c>
      <c r="H22" s="14">
        <v>156</v>
      </c>
      <c r="L22" s="20">
        <v>-412</v>
      </c>
    </row>
    <row r="23" spans="1:12" ht="15">
      <c r="A23" t="s">
        <v>282</v>
      </c>
      <c r="D23" s="20">
        <v>-5</v>
      </c>
      <c r="H23" s="14">
        <v>692</v>
      </c>
      <c r="L23" s="14">
        <v>100</v>
      </c>
    </row>
    <row r="24" spans="1:12" ht="15">
      <c r="A24" t="s">
        <v>283</v>
      </c>
      <c r="D24" s="20">
        <v>-90</v>
      </c>
      <c r="H24" s="14">
        <v>407</v>
      </c>
      <c r="L24" s="14">
        <v>341</v>
      </c>
    </row>
    <row r="25" spans="1:12" ht="15">
      <c r="A25" t="s">
        <v>284</v>
      </c>
      <c r="D25" s="14">
        <v>1113</v>
      </c>
      <c r="H25" s="20">
        <v>-1288</v>
      </c>
      <c r="L25" s="14">
        <v>631</v>
      </c>
    </row>
    <row r="26" spans="1:12" ht="15">
      <c r="A26" t="s">
        <v>350</v>
      </c>
      <c r="D26" s="20">
        <v>-1684</v>
      </c>
      <c r="H26" s="14">
        <v>3300</v>
      </c>
      <c r="L26" s="14">
        <v>2938</v>
      </c>
    </row>
    <row r="27" spans="1:12" ht="15">
      <c r="A27" t="s">
        <v>286</v>
      </c>
      <c r="D27" s="14">
        <v>89</v>
      </c>
      <c r="H27" s="14">
        <v>13</v>
      </c>
      <c r="L27" s="20">
        <v>-88</v>
      </c>
    </row>
    <row r="28" spans="1:12" ht="15">
      <c r="A28" t="s">
        <v>287</v>
      </c>
      <c r="D28" s="20">
        <v>-272</v>
      </c>
      <c r="H28" s="20">
        <v>-256</v>
      </c>
      <c r="L28" s="14">
        <v>303</v>
      </c>
    </row>
    <row r="29" spans="1:12" ht="15">
      <c r="A29" t="s">
        <v>288</v>
      </c>
      <c r="D29" s="14">
        <v>52</v>
      </c>
      <c r="H29" s="14">
        <v>271</v>
      </c>
      <c r="L29" s="14">
        <v>7</v>
      </c>
    </row>
    <row r="31" spans="1:12" ht="15">
      <c r="A31" s="12" t="s">
        <v>351</v>
      </c>
      <c r="D31" s="14">
        <v>55962</v>
      </c>
      <c r="H31" s="20">
        <v>-68728</v>
      </c>
      <c r="L31" s="14">
        <v>8148</v>
      </c>
    </row>
    <row r="33" ht="15">
      <c r="A33" s="12" t="s">
        <v>352</v>
      </c>
    </row>
    <row r="34" spans="1:12" ht="15">
      <c r="A34" t="s">
        <v>353</v>
      </c>
      <c r="D34" s="14">
        <v>6000</v>
      </c>
      <c r="H34" s="14">
        <v>7500</v>
      </c>
      <c r="L34" s="14">
        <v>27000</v>
      </c>
    </row>
    <row r="35" spans="1:12" ht="15">
      <c r="A35" t="s">
        <v>354</v>
      </c>
      <c r="D35" s="20">
        <v>-16500</v>
      </c>
      <c r="H35" s="20">
        <v>-41000</v>
      </c>
      <c r="L35" s="20">
        <v>-67300</v>
      </c>
    </row>
    <row r="36" spans="1:12" ht="15">
      <c r="A36" t="s">
        <v>355</v>
      </c>
      <c r="D36" s="14">
        <v>125000</v>
      </c>
      <c r="H36" s="14">
        <v>132250</v>
      </c>
      <c r="L36" s="14">
        <v>50000</v>
      </c>
    </row>
    <row r="37" spans="1:12" ht="15">
      <c r="A37" t="s">
        <v>356</v>
      </c>
      <c r="D37" s="20">
        <v>-25000</v>
      </c>
      <c r="H37" s="20">
        <v>-11500</v>
      </c>
      <c r="L37" s="14">
        <v>25000</v>
      </c>
    </row>
    <row r="38" spans="1:12" ht="15">
      <c r="A38" t="s">
        <v>357</v>
      </c>
      <c r="D38" s="20">
        <v>-3390</v>
      </c>
      <c r="H38" s="20">
        <v>-6384</v>
      </c>
      <c r="L38" s="20">
        <v>-2665</v>
      </c>
    </row>
    <row r="39" spans="1:12" ht="15">
      <c r="A39" t="s">
        <v>358</v>
      </c>
      <c r="D39" s="20">
        <v>-32508</v>
      </c>
      <c r="H39" s="20">
        <v>-39141</v>
      </c>
      <c r="L39" s="20">
        <v>-39158</v>
      </c>
    </row>
    <row r="40" spans="1:12" ht="15">
      <c r="A40" t="s">
        <v>359</v>
      </c>
      <c r="D40" s="20">
        <v>-268</v>
      </c>
      <c r="H40" s="9" t="s">
        <v>54</v>
      </c>
      <c r="L40" s="20">
        <v>-582</v>
      </c>
    </row>
    <row r="42" spans="1:12" ht="15">
      <c r="A42" s="12" t="s">
        <v>360</v>
      </c>
      <c r="D42" s="14">
        <v>53334</v>
      </c>
      <c r="H42" s="14">
        <v>41725</v>
      </c>
      <c r="L42" s="20">
        <v>-7705</v>
      </c>
    </row>
    <row r="44" spans="1:12" ht="15">
      <c r="A44" s="12" t="s">
        <v>361</v>
      </c>
      <c r="D44" s="14">
        <v>109296</v>
      </c>
      <c r="H44" s="20">
        <v>-27003</v>
      </c>
      <c r="L44" s="14">
        <v>443</v>
      </c>
    </row>
    <row r="45" ht="15">
      <c r="A45" s="12" t="s">
        <v>362</v>
      </c>
    </row>
    <row r="46" spans="1:12" ht="15">
      <c r="A46" t="s">
        <v>363</v>
      </c>
      <c r="D46" s="14">
        <v>15012</v>
      </c>
      <c r="H46" s="14">
        <v>42015</v>
      </c>
      <c r="L46" s="14">
        <v>41572</v>
      </c>
    </row>
    <row r="48" spans="1:12" ht="15">
      <c r="A48" t="s">
        <v>364</v>
      </c>
      <c r="C48" s="17">
        <v>124308</v>
      </c>
      <c r="D48" s="17"/>
      <c r="G48" s="17">
        <v>15012</v>
      </c>
      <c r="H48" s="17"/>
      <c r="K48" s="17">
        <v>42015</v>
      </c>
      <c r="L48" s="17"/>
    </row>
    <row r="50" ht="15">
      <c r="A50" s="12" t="s">
        <v>365</v>
      </c>
    </row>
    <row r="51" spans="1:12" ht="15">
      <c r="A51" t="s">
        <v>366</v>
      </c>
      <c r="C51" s="17">
        <v>17412</v>
      </c>
      <c r="D51" s="17"/>
      <c r="G51" s="17">
        <v>14527</v>
      </c>
      <c r="H51" s="17"/>
      <c r="K51" s="17">
        <v>11189</v>
      </c>
      <c r="L51" s="17"/>
    </row>
    <row r="52" spans="1:12" ht="15">
      <c r="A52" t="s">
        <v>367</v>
      </c>
      <c r="C52" s="17">
        <v>1711</v>
      </c>
      <c r="D52" s="17"/>
      <c r="G52" s="17">
        <v>877</v>
      </c>
      <c r="H52" s="17"/>
      <c r="K52" s="17">
        <v>1175</v>
      </c>
      <c r="L52" s="17"/>
    </row>
  </sheetData>
  <sheetProtection selectLockedCells="1" selectUnlockedCells="1"/>
  <mergeCells count="17">
    <mergeCell ref="A2:F2"/>
    <mergeCell ref="C5:L5"/>
    <mergeCell ref="C6:D6"/>
    <mergeCell ref="G6:H6"/>
    <mergeCell ref="K6:L6"/>
    <mergeCell ref="C8:D8"/>
    <mergeCell ref="G8:H8"/>
    <mergeCell ref="K8:L8"/>
    <mergeCell ref="C48:D48"/>
    <mergeCell ref="G48:H48"/>
    <mergeCell ref="K48:L48"/>
    <mergeCell ref="C51:D51"/>
    <mergeCell ref="G51:H51"/>
    <mergeCell ref="K51:L51"/>
    <mergeCell ref="C52:D52"/>
    <mergeCell ref="G52:H52"/>
    <mergeCell ref="K52:L5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2:AG5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4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3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368</v>
      </c>
      <c r="C5" s="2" t="s">
        <v>369</v>
      </c>
      <c r="E5" s="3" t="s">
        <v>370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376</v>
      </c>
      <c r="AF5" s="7"/>
    </row>
    <row r="6" ht="15">
      <c r="A6" s="12" t="s">
        <v>377</v>
      </c>
    </row>
    <row r="8" spans="1:3" ht="15">
      <c r="A8" s="26" t="s">
        <v>378</v>
      </c>
      <c r="C8" t="s">
        <v>379</v>
      </c>
    </row>
    <row r="9" spans="1:28" ht="15">
      <c r="A9" t="s">
        <v>161</v>
      </c>
      <c r="H9" t="s">
        <v>380</v>
      </c>
      <c r="L9" s="9" t="s">
        <v>381</v>
      </c>
      <c r="P9" s="9" t="s">
        <v>382</v>
      </c>
      <c r="S9" s="17">
        <v>4836</v>
      </c>
      <c r="T9" s="17"/>
      <c r="W9" s="17">
        <v>4836</v>
      </c>
      <c r="X9" s="17"/>
      <c r="AA9" s="17">
        <v>4836</v>
      </c>
      <c r="AB9" s="17"/>
    </row>
    <row r="10" spans="1:28" ht="15">
      <c r="A10" t="s">
        <v>383</v>
      </c>
      <c r="H10" t="s">
        <v>380</v>
      </c>
      <c r="L10" s="9" t="s">
        <v>384</v>
      </c>
      <c r="P10" s="9" t="s">
        <v>382</v>
      </c>
      <c r="T10" s="14">
        <v>286</v>
      </c>
      <c r="X10" s="14">
        <v>286</v>
      </c>
      <c r="AB10" s="14">
        <v>286</v>
      </c>
    </row>
    <row r="11" spans="1:28" ht="15">
      <c r="A11" t="s">
        <v>385</v>
      </c>
      <c r="L11" s="9" t="s">
        <v>386</v>
      </c>
      <c r="X11" s="14">
        <v>748</v>
      </c>
      <c r="AB11" s="9" t="s">
        <v>54</v>
      </c>
    </row>
    <row r="12" spans="1:28" ht="15">
      <c r="A12" t="s">
        <v>387</v>
      </c>
      <c r="L12" s="9" t="s">
        <v>388</v>
      </c>
      <c r="X12" s="14">
        <v>2550</v>
      </c>
      <c r="AB12" s="14">
        <v>2269</v>
      </c>
    </row>
    <row r="14" spans="24:32" ht="15">
      <c r="X14" s="14">
        <v>8420</v>
      </c>
      <c r="AB14" s="14">
        <v>7391</v>
      </c>
      <c r="AF14" s="9" t="s">
        <v>389</v>
      </c>
    </row>
    <row r="15" spans="1:3" ht="15">
      <c r="A15" s="26" t="s">
        <v>390</v>
      </c>
      <c r="C15" t="s">
        <v>37</v>
      </c>
    </row>
    <row r="16" spans="1:28" ht="15">
      <c r="A16" t="s">
        <v>391</v>
      </c>
      <c r="H16" t="s">
        <v>392</v>
      </c>
      <c r="L16" s="9" t="s">
        <v>393</v>
      </c>
      <c r="P16" s="9" t="s">
        <v>394</v>
      </c>
      <c r="T16" s="14">
        <v>15382</v>
      </c>
      <c r="X16" s="14">
        <v>15378</v>
      </c>
      <c r="AB16" s="14">
        <v>13078</v>
      </c>
    </row>
    <row r="17" spans="1:28" ht="15">
      <c r="A17" t="s">
        <v>391</v>
      </c>
      <c r="H17" t="s">
        <v>395</v>
      </c>
      <c r="L17" s="9" t="s">
        <v>396</v>
      </c>
      <c r="P17" s="9" t="s">
        <v>394</v>
      </c>
      <c r="T17" s="14">
        <v>5028</v>
      </c>
      <c r="X17" s="14">
        <v>5028</v>
      </c>
      <c r="AB17" s="14">
        <v>5183</v>
      </c>
    </row>
    <row r="18" spans="1:28" ht="15">
      <c r="A18" t="s">
        <v>391</v>
      </c>
      <c r="H18" t="s">
        <v>395</v>
      </c>
      <c r="L18" s="9" t="s">
        <v>397</v>
      </c>
      <c r="P18" s="9" t="s">
        <v>394</v>
      </c>
      <c r="T18" s="14">
        <v>2533</v>
      </c>
      <c r="X18" s="14">
        <v>2533</v>
      </c>
      <c r="AB18" s="14">
        <v>2601</v>
      </c>
    </row>
    <row r="19" spans="1:28" ht="15">
      <c r="A19" t="s">
        <v>398</v>
      </c>
      <c r="L19" s="9" t="s">
        <v>393</v>
      </c>
      <c r="X19" s="14">
        <v>586</v>
      </c>
      <c r="AB19" s="9" t="s">
        <v>54</v>
      </c>
    </row>
    <row r="20" spans="1:28" ht="15">
      <c r="A20" t="s">
        <v>399</v>
      </c>
      <c r="L20" s="9" t="s">
        <v>400</v>
      </c>
      <c r="X20" s="14">
        <v>1</v>
      </c>
      <c r="AB20" s="9" t="s">
        <v>54</v>
      </c>
    </row>
    <row r="21" spans="1:28" ht="15">
      <c r="A21" t="s">
        <v>401</v>
      </c>
      <c r="L21" s="9" t="s">
        <v>402</v>
      </c>
      <c r="X21" s="14">
        <v>1023</v>
      </c>
      <c r="AB21" s="9" t="s">
        <v>54</v>
      </c>
    </row>
    <row r="23" spans="24:32" ht="15">
      <c r="X23" s="14">
        <v>24549</v>
      </c>
      <c r="AB23" s="14">
        <v>20862</v>
      </c>
      <c r="AF23" s="9" t="s">
        <v>403</v>
      </c>
    </row>
    <row r="25" spans="1:32" ht="15">
      <c r="A25" s="12" t="s">
        <v>404</v>
      </c>
      <c r="W25" s="17">
        <v>32969</v>
      </c>
      <c r="X25" s="17"/>
      <c r="AA25" s="17">
        <v>28253</v>
      </c>
      <c r="AB25" s="17"/>
      <c r="AF25" s="9" t="s">
        <v>405</v>
      </c>
    </row>
    <row r="27" ht="15">
      <c r="A27" s="12" t="s">
        <v>406</v>
      </c>
    </row>
    <row r="28" spans="1:3" ht="15">
      <c r="A28" s="26" t="s">
        <v>407</v>
      </c>
      <c r="C28" t="s">
        <v>48</v>
      </c>
    </row>
    <row r="29" spans="1:32" ht="15">
      <c r="A29" t="s">
        <v>408</v>
      </c>
      <c r="L29" s="9" t="s">
        <v>409</v>
      </c>
      <c r="W29" s="16" t="s">
        <v>83</v>
      </c>
      <c r="X29" s="16"/>
      <c r="AA29" s="17">
        <v>28</v>
      </c>
      <c r="AB29" s="17"/>
      <c r="AF29" s="9" t="s">
        <v>410</v>
      </c>
    </row>
    <row r="30" spans="2:33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" ht="15">
      <c r="A31" s="26" t="s">
        <v>411</v>
      </c>
      <c r="C31" t="s">
        <v>379</v>
      </c>
    </row>
    <row r="32" spans="1:32" ht="15">
      <c r="A32" t="s">
        <v>412</v>
      </c>
      <c r="L32" s="9" t="s">
        <v>413</v>
      </c>
      <c r="X32" s="9" t="s">
        <v>54</v>
      </c>
      <c r="AB32" s="14">
        <v>41</v>
      </c>
      <c r="AF32" s="9" t="s">
        <v>410</v>
      </c>
    </row>
    <row r="33" spans="2:33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" ht="15">
      <c r="A34" s="26" t="s">
        <v>414</v>
      </c>
      <c r="C34" t="s">
        <v>32</v>
      </c>
    </row>
    <row r="35" spans="1:28" ht="15">
      <c r="A35" t="s">
        <v>391</v>
      </c>
      <c r="H35" t="s">
        <v>415</v>
      </c>
      <c r="L35" s="9" t="s">
        <v>416</v>
      </c>
      <c r="P35" s="9" t="s">
        <v>417</v>
      </c>
      <c r="T35" s="14">
        <v>8031</v>
      </c>
      <c r="X35" s="14">
        <v>8028</v>
      </c>
      <c r="AB35" s="14">
        <v>8091</v>
      </c>
    </row>
    <row r="36" spans="1:28" ht="15">
      <c r="A36" t="s">
        <v>418</v>
      </c>
      <c r="L36" s="9" t="s">
        <v>419</v>
      </c>
      <c r="X36" s="14">
        <v>673</v>
      </c>
      <c r="AB36" s="14">
        <v>620</v>
      </c>
    </row>
    <row r="37" spans="1:28" ht="15">
      <c r="A37" t="s">
        <v>420</v>
      </c>
      <c r="L37" s="9" t="s">
        <v>419</v>
      </c>
      <c r="X37" s="14">
        <v>2258</v>
      </c>
      <c r="AB37" s="14">
        <v>2249</v>
      </c>
    </row>
    <row r="39" spans="24:32" ht="15">
      <c r="X39" s="14">
        <v>10959</v>
      </c>
      <c r="AB39" s="14">
        <v>10960</v>
      </c>
      <c r="AF39" s="9" t="s">
        <v>421</v>
      </c>
    </row>
    <row r="40" spans="1:3" ht="15">
      <c r="A40" s="26" t="s">
        <v>422</v>
      </c>
      <c r="C40" t="s">
        <v>45</v>
      </c>
    </row>
    <row r="41" spans="1:28" ht="15">
      <c r="A41" t="s">
        <v>423</v>
      </c>
      <c r="E41" s="9" t="s">
        <v>424</v>
      </c>
      <c r="H41" t="s">
        <v>425</v>
      </c>
      <c r="L41" s="9" t="s">
        <v>426</v>
      </c>
      <c r="P41" s="9" t="s">
        <v>427</v>
      </c>
      <c r="T41" s="14">
        <v>6410</v>
      </c>
      <c r="X41" s="14">
        <v>6483</v>
      </c>
      <c r="AB41" s="14">
        <v>6410</v>
      </c>
    </row>
    <row r="42" spans="1:28" ht="15">
      <c r="A42" t="s">
        <v>428</v>
      </c>
      <c r="L42" s="9" t="s">
        <v>426</v>
      </c>
      <c r="X42" s="14">
        <v>2188</v>
      </c>
      <c r="AB42" s="14">
        <v>84</v>
      </c>
    </row>
    <row r="44" spans="24:32" ht="15">
      <c r="X44" s="14">
        <v>8671</v>
      </c>
      <c r="AB44" s="14">
        <v>6494</v>
      </c>
      <c r="AF44" s="9" t="s">
        <v>389</v>
      </c>
    </row>
    <row r="45" spans="1:3" ht="15">
      <c r="A45" s="26" t="s">
        <v>429</v>
      </c>
      <c r="C45" t="s">
        <v>30</v>
      </c>
    </row>
    <row r="46" spans="1:32" ht="15">
      <c r="A46" t="s">
        <v>430</v>
      </c>
      <c r="L46" s="9" t="s">
        <v>431</v>
      </c>
      <c r="X46" s="14">
        <v>425</v>
      </c>
      <c r="AB46" s="14">
        <v>33505</v>
      </c>
      <c r="AF46" s="9" t="s">
        <v>432</v>
      </c>
    </row>
    <row r="47" spans="2:33" ht="15"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1:3" ht="15">
      <c r="A48" s="26" t="s">
        <v>433</v>
      </c>
      <c r="C48" t="s">
        <v>39</v>
      </c>
    </row>
    <row r="49" spans="1:32" ht="15">
      <c r="A49" s="18" t="s">
        <v>434</v>
      </c>
      <c r="L49" s="9" t="s">
        <v>435</v>
      </c>
      <c r="X49" s="14">
        <v>3000</v>
      </c>
      <c r="AB49" s="14">
        <v>20589</v>
      </c>
      <c r="AF49" s="9" t="s">
        <v>403</v>
      </c>
    </row>
    <row r="50" spans="2:33" ht="15"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</row>
    <row r="51" ht="15">
      <c r="A51" s="26" t="s">
        <v>436</v>
      </c>
    </row>
    <row r="52" spans="1:3" ht="15">
      <c r="A52" t="s">
        <v>437</v>
      </c>
      <c r="C52" t="s">
        <v>379</v>
      </c>
    </row>
    <row r="53" spans="1:28" ht="15">
      <c r="A53" t="s">
        <v>161</v>
      </c>
      <c r="H53" t="s">
        <v>438</v>
      </c>
      <c r="L53" s="9" t="s">
        <v>439</v>
      </c>
      <c r="P53" s="9" t="s">
        <v>440</v>
      </c>
      <c r="T53" s="14">
        <v>7783</v>
      </c>
      <c r="X53" s="14">
        <v>7781</v>
      </c>
      <c r="AB53" s="14">
        <v>7783</v>
      </c>
    </row>
    <row r="54" spans="1:28" ht="15">
      <c r="A54" t="s">
        <v>441</v>
      </c>
      <c r="L54" s="9" t="s">
        <v>439</v>
      </c>
      <c r="X54" s="14">
        <v>1000</v>
      </c>
      <c r="AB54" s="14">
        <v>1994</v>
      </c>
    </row>
    <row r="56" spans="24:32" ht="15">
      <c r="X56" s="14">
        <v>8781</v>
      </c>
      <c r="AB56" s="14">
        <v>9777</v>
      </c>
      <c r="AF56" s="9" t="s">
        <v>389</v>
      </c>
    </row>
    <row r="58" spans="1:32" ht="15">
      <c r="A58" s="12" t="s">
        <v>442</v>
      </c>
      <c r="W58" s="17">
        <v>31836</v>
      </c>
      <c r="X58" s="17"/>
      <c r="AA58" s="17">
        <v>81394</v>
      </c>
      <c r="AB58" s="17"/>
      <c r="AF58" s="9" t="s">
        <v>443</v>
      </c>
    </row>
  </sheetData>
  <sheetProtection selectLockedCells="1" selectUnlockedCells="1"/>
  <mergeCells count="53">
    <mergeCell ref="A2:F2"/>
    <mergeCell ref="G5:H5"/>
    <mergeCell ref="K5:L5"/>
    <mergeCell ref="O5:P5"/>
    <mergeCell ref="S5:T5"/>
    <mergeCell ref="W5:X5"/>
    <mergeCell ref="AA5:AB5"/>
    <mergeCell ref="AE5:AF5"/>
    <mergeCell ref="S9:T9"/>
    <mergeCell ref="W9:X9"/>
    <mergeCell ref="AA9:AB9"/>
    <mergeCell ref="W25:X25"/>
    <mergeCell ref="AA25:AB25"/>
    <mergeCell ref="W29:X29"/>
    <mergeCell ref="AA29:AB29"/>
    <mergeCell ref="B30:C30"/>
    <mergeCell ref="D30:E30"/>
    <mergeCell ref="F30:I30"/>
    <mergeCell ref="J30:M30"/>
    <mergeCell ref="N30:Q30"/>
    <mergeCell ref="R30:U30"/>
    <mergeCell ref="V30:Y30"/>
    <mergeCell ref="Z30:AC30"/>
    <mergeCell ref="AD30:AG30"/>
    <mergeCell ref="B33:C33"/>
    <mergeCell ref="D33:E33"/>
    <mergeCell ref="F33:I33"/>
    <mergeCell ref="J33:M33"/>
    <mergeCell ref="N33:Q33"/>
    <mergeCell ref="R33:U33"/>
    <mergeCell ref="V33:Y33"/>
    <mergeCell ref="Z33:AC33"/>
    <mergeCell ref="AD33:AG33"/>
    <mergeCell ref="B47:C47"/>
    <mergeCell ref="D47:E47"/>
    <mergeCell ref="F47:I47"/>
    <mergeCell ref="J47:M47"/>
    <mergeCell ref="N47:Q47"/>
    <mergeCell ref="R47:U47"/>
    <mergeCell ref="V47:Y47"/>
    <mergeCell ref="Z47:AC47"/>
    <mergeCell ref="AD47:AG47"/>
    <mergeCell ref="B50:C50"/>
    <mergeCell ref="D50:E50"/>
    <mergeCell ref="F50:I50"/>
    <mergeCell ref="J50:M50"/>
    <mergeCell ref="N50:Q50"/>
    <mergeCell ref="R50:U50"/>
    <mergeCell ref="V50:Y50"/>
    <mergeCell ref="Z50:AC50"/>
    <mergeCell ref="AD50:AG50"/>
    <mergeCell ref="W58:X58"/>
    <mergeCell ref="AA58:AB5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Q28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3" spans="3:16" ht="15">
      <c r="C3" s="6" t="s">
        <v>8</v>
      </c>
      <c r="D3" s="6"/>
      <c r="E3" s="6"/>
      <c r="F3" s="6"/>
      <c r="G3" s="6"/>
      <c r="H3" s="6"/>
      <c r="K3" s="6" t="s">
        <v>9</v>
      </c>
      <c r="L3" s="6"/>
      <c r="M3" s="6"/>
      <c r="N3" s="6"/>
      <c r="O3" s="6"/>
      <c r="P3" s="6"/>
    </row>
    <row r="4" spans="3:16" ht="39.75" customHeight="1">
      <c r="C4" s="7" t="s">
        <v>10</v>
      </c>
      <c r="D4" s="7"/>
      <c r="G4" s="7" t="s">
        <v>11</v>
      </c>
      <c r="H4" s="7"/>
      <c r="K4" s="7" t="s">
        <v>10</v>
      </c>
      <c r="L4" s="7"/>
      <c r="O4" s="7" t="s">
        <v>11</v>
      </c>
      <c r="P4" s="7"/>
    </row>
    <row r="5" spans="1:16" ht="15">
      <c r="A5" t="s">
        <v>23</v>
      </c>
      <c r="D5" s="9" t="s">
        <v>24</v>
      </c>
      <c r="H5" s="9" t="s">
        <v>25</v>
      </c>
      <c r="L5" s="9" t="s">
        <v>26</v>
      </c>
      <c r="P5" s="9" t="s">
        <v>27</v>
      </c>
    </row>
    <row r="6" spans="1:16" ht="15">
      <c r="A6" t="s">
        <v>28</v>
      </c>
      <c r="D6" s="10">
        <v>12.8</v>
      </c>
      <c r="H6" s="10">
        <v>11.8</v>
      </c>
      <c r="L6" s="10">
        <v>13.2</v>
      </c>
      <c r="P6" s="10">
        <v>11.9</v>
      </c>
    </row>
    <row r="7" spans="1:16" ht="15">
      <c r="A7" t="s">
        <v>29</v>
      </c>
      <c r="D7" s="10">
        <v>12.3</v>
      </c>
      <c r="H7" s="10">
        <v>12.1</v>
      </c>
      <c r="L7" s="10">
        <v>13</v>
      </c>
      <c r="P7" s="10">
        <v>13</v>
      </c>
    </row>
    <row r="8" spans="1:16" ht="15">
      <c r="A8" t="s">
        <v>30</v>
      </c>
      <c r="D8" s="10">
        <v>9</v>
      </c>
      <c r="H8" s="10">
        <v>8.6</v>
      </c>
      <c r="L8" s="10">
        <v>4.8</v>
      </c>
      <c r="P8" s="10">
        <v>5.7</v>
      </c>
    </row>
    <row r="9" spans="1:16" ht="15">
      <c r="A9" t="s">
        <v>31</v>
      </c>
      <c r="D9" s="10">
        <v>7.4</v>
      </c>
      <c r="H9" s="10">
        <v>5.2</v>
      </c>
      <c r="L9" s="10">
        <v>6.9</v>
      </c>
      <c r="P9" s="10">
        <v>6.2</v>
      </c>
    </row>
    <row r="10" spans="1:16" ht="15">
      <c r="A10" t="s">
        <v>32</v>
      </c>
      <c r="D10" s="10">
        <v>5.4</v>
      </c>
      <c r="H10" s="10">
        <v>5.6</v>
      </c>
      <c r="L10" s="10">
        <v>6</v>
      </c>
      <c r="P10" s="10">
        <v>5.8</v>
      </c>
    </row>
    <row r="11" spans="1:16" ht="15">
      <c r="A11" t="s">
        <v>33</v>
      </c>
      <c r="D11" s="10">
        <v>5.2</v>
      </c>
      <c r="H11" s="10">
        <v>4.5</v>
      </c>
      <c r="L11" s="10">
        <v>5.6</v>
      </c>
      <c r="P11" s="10">
        <v>3.8</v>
      </c>
    </row>
    <row r="12" spans="1:16" ht="15">
      <c r="A12" t="s">
        <v>34</v>
      </c>
      <c r="D12" s="10">
        <v>5.1</v>
      </c>
      <c r="H12" s="10">
        <v>2.8</v>
      </c>
      <c r="L12" s="10">
        <v>5.5</v>
      </c>
      <c r="P12" s="10">
        <v>3.4</v>
      </c>
    </row>
    <row r="13" spans="1:16" ht="15">
      <c r="A13" t="s">
        <v>35</v>
      </c>
      <c r="D13" s="10">
        <v>3.6</v>
      </c>
      <c r="H13" s="10">
        <v>3.8</v>
      </c>
      <c r="L13" s="10">
        <v>4.4</v>
      </c>
      <c r="P13" s="10">
        <v>4.2</v>
      </c>
    </row>
    <row r="14" spans="1:16" ht="15">
      <c r="A14" t="s">
        <v>36</v>
      </c>
      <c r="D14" s="10">
        <v>3.3</v>
      </c>
      <c r="H14" s="10">
        <v>3.5</v>
      </c>
      <c r="L14" s="10">
        <v>3.7</v>
      </c>
      <c r="P14" s="10">
        <v>3.6</v>
      </c>
    </row>
    <row r="15" spans="1:16" ht="15">
      <c r="A15" t="s">
        <v>37</v>
      </c>
      <c r="D15" s="10">
        <v>3.2</v>
      </c>
      <c r="H15" s="10">
        <v>2.7</v>
      </c>
      <c r="L15" s="10">
        <v>3.8</v>
      </c>
      <c r="P15" s="10">
        <v>3.3</v>
      </c>
    </row>
    <row r="16" spans="1:16" ht="15">
      <c r="A16" t="s">
        <v>38</v>
      </c>
      <c r="D16" s="10">
        <v>3</v>
      </c>
      <c r="H16" s="10">
        <v>3.4</v>
      </c>
      <c r="L16" s="10">
        <v>3.1</v>
      </c>
      <c r="P16" s="10">
        <v>3.3</v>
      </c>
    </row>
    <row r="17" spans="1:16" ht="15">
      <c r="A17" t="s">
        <v>39</v>
      </c>
      <c r="D17" s="10">
        <v>2.8</v>
      </c>
      <c r="H17" s="10">
        <v>4.3</v>
      </c>
      <c r="L17" s="10">
        <v>0.4</v>
      </c>
      <c r="P17" s="10">
        <v>0.8</v>
      </c>
    </row>
    <row r="18" spans="1:16" ht="15">
      <c r="A18" t="s">
        <v>40</v>
      </c>
      <c r="D18" s="10">
        <v>2.5</v>
      </c>
      <c r="H18" s="10">
        <v>2.4</v>
      </c>
      <c r="L18" s="10">
        <v>2.7</v>
      </c>
      <c r="P18" s="10">
        <v>2.6</v>
      </c>
    </row>
    <row r="19" spans="1:16" ht="15">
      <c r="A19" t="s">
        <v>41</v>
      </c>
      <c r="D19" s="10">
        <v>2.4</v>
      </c>
      <c r="H19" s="10">
        <v>2.4</v>
      </c>
      <c r="L19" s="10">
        <v>2.7</v>
      </c>
      <c r="P19" s="10">
        <v>2.6</v>
      </c>
    </row>
    <row r="20" spans="1:16" ht="15">
      <c r="A20" t="s">
        <v>42</v>
      </c>
      <c r="D20" s="10">
        <v>2.1</v>
      </c>
      <c r="H20" s="10">
        <v>2</v>
      </c>
      <c r="L20" s="10">
        <v>2.1</v>
      </c>
      <c r="P20" s="10">
        <v>2.1</v>
      </c>
    </row>
    <row r="21" spans="1:16" ht="15">
      <c r="A21" t="s">
        <v>43</v>
      </c>
      <c r="D21" s="10">
        <v>1.5</v>
      </c>
      <c r="H21" s="10">
        <v>0.8</v>
      </c>
      <c r="L21" s="10">
        <v>1.5</v>
      </c>
      <c r="P21" s="10">
        <v>0.8</v>
      </c>
    </row>
    <row r="22" spans="1:16" ht="15">
      <c r="A22" t="s">
        <v>44</v>
      </c>
      <c r="D22" s="10">
        <v>1.4</v>
      </c>
      <c r="H22" s="10">
        <v>2</v>
      </c>
      <c r="L22" s="10">
        <v>1.9</v>
      </c>
      <c r="P22" s="10">
        <v>2.2</v>
      </c>
    </row>
    <row r="23" spans="1:16" ht="15">
      <c r="A23" t="s">
        <v>45</v>
      </c>
      <c r="D23" s="10">
        <v>0.9</v>
      </c>
      <c r="H23" s="10">
        <v>0.9</v>
      </c>
      <c r="L23" s="10">
        <v>1.3</v>
      </c>
      <c r="P23" s="10">
        <v>1.2</v>
      </c>
    </row>
    <row r="24" spans="1:16" ht="15">
      <c r="A24" t="s">
        <v>46</v>
      </c>
      <c r="D24" s="10">
        <v>0.30000000000000004</v>
      </c>
      <c r="H24" s="10">
        <v>4.3</v>
      </c>
      <c r="L24" s="10">
        <v>0.30000000000000004</v>
      </c>
      <c r="P24" s="10">
        <v>5.1</v>
      </c>
    </row>
    <row r="25" spans="1:16" ht="15">
      <c r="A25" t="s">
        <v>47</v>
      </c>
      <c r="D25" s="10">
        <v>0</v>
      </c>
      <c r="E25" s="11">
        <v>-1</v>
      </c>
      <c r="H25" s="10">
        <v>0</v>
      </c>
      <c r="I25" s="11">
        <v>-1</v>
      </c>
      <c r="L25" s="10">
        <v>0.1</v>
      </c>
      <c r="P25" s="10">
        <v>0.1</v>
      </c>
    </row>
    <row r="26" spans="1:17" ht="15">
      <c r="A26" t="s">
        <v>48</v>
      </c>
      <c r="D26" s="10">
        <v>0</v>
      </c>
      <c r="E26" s="11">
        <v>-1</v>
      </c>
      <c r="H26" s="10">
        <v>0</v>
      </c>
      <c r="I26" s="11">
        <v>-1</v>
      </c>
      <c r="L26" s="10">
        <v>0</v>
      </c>
      <c r="M26" s="11">
        <v>-1</v>
      </c>
      <c r="P26" s="10">
        <v>0</v>
      </c>
      <c r="Q26" s="11">
        <v>-1</v>
      </c>
    </row>
    <row r="28" spans="1:16" ht="15">
      <c r="A28" t="s">
        <v>21</v>
      </c>
      <c r="D28" s="9" t="s">
        <v>22</v>
      </c>
      <c r="H28" s="9" t="s">
        <v>22</v>
      </c>
      <c r="L28" s="9" t="s">
        <v>22</v>
      </c>
      <c r="P28" s="9" t="s">
        <v>22</v>
      </c>
    </row>
  </sheetData>
  <sheetProtection selectLockedCells="1" selectUnlockedCells="1"/>
  <mergeCells count="6">
    <mergeCell ref="C3:H3"/>
    <mergeCell ref="K3:P3"/>
    <mergeCell ref="C4:D4"/>
    <mergeCell ref="G4:H4"/>
    <mergeCell ref="K4:L4"/>
    <mergeCell ref="O4:P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dimension ref="A2:AG104"/>
  <sheetViews>
    <sheetView workbookViewId="0" topLeftCell="A1">
      <selection activeCell="A1" sqref="A1"/>
    </sheetView>
  </sheetViews>
  <sheetFormatPr defaultColWidth="8.00390625" defaultRowHeight="15"/>
  <cols>
    <col min="1" max="1" width="65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368</v>
      </c>
      <c r="C5" s="2" t="s">
        <v>369</v>
      </c>
      <c r="E5" s="3" t="s">
        <v>444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376</v>
      </c>
      <c r="AF5" s="7"/>
    </row>
    <row r="6" ht="15">
      <c r="A6" s="25" t="s">
        <v>445</v>
      </c>
    </row>
    <row r="7" spans="1:3" ht="39.75" customHeight="1">
      <c r="A7" s="27" t="s">
        <v>446</v>
      </c>
      <c r="C7" t="s">
        <v>46</v>
      </c>
    </row>
    <row r="8" spans="1:28" ht="15">
      <c r="A8" t="s">
        <v>447</v>
      </c>
      <c r="L8" s="9" t="s">
        <v>448</v>
      </c>
      <c r="W8" s="17">
        <v>2000</v>
      </c>
      <c r="X8" s="17"/>
      <c r="AA8" s="17">
        <v>2000</v>
      </c>
      <c r="AB8" s="17"/>
    </row>
    <row r="9" spans="1:28" ht="15">
      <c r="A9" t="s">
        <v>449</v>
      </c>
      <c r="L9" s="9" t="s">
        <v>448</v>
      </c>
      <c r="X9" s="9" t="s">
        <v>54</v>
      </c>
      <c r="AB9" s="9" t="s">
        <v>54</v>
      </c>
    </row>
    <row r="10" spans="1:28" ht="15">
      <c r="A10" t="s">
        <v>450</v>
      </c>
      <c r="L10" s="9" t="s">
        <v>448</v>
      </c>
      <c r="X10" s="9" t="s">
        <v>54</v>
      </c>
      <c r="AB10" s="9" t="s">
        <v>54</v>
      </c>
    </row>
    <row r="12" spans="24:32" ht="15">
      <c r="X12" s="14">
        <v>2000</v>
      </c>
      <c r="AB12" s="14">
        <v>2000</v>
      </c>
      <c r="AF12" s="9" t="s">
        <v>410</v>
      </c>
    </row>
    <row r="13" spans="1:3" ht="15">
      <c r="A13" s="26" t="s">
        <v>451</v>
      </c>
      <c r="C13" t="s">
        <v>30</v>
      </c>
    </row>
    <row r="14" spans="1:28" ht="15">
      <c r="A14" t="s">
        <v>452</v>
      </c>
      <c r="H14" s="9" t="s">
        <v>453</v>
      </c>
      <c r="L14" s="9" t="s">
        <v>454</v>
      </c>
      <c r="P14" s="9" t="s">
        <v>455</v>
      </c>
      <c r="T14" s="14">
        <v>21500</v>
      </c>
      <c r="X14" s="14">
        <v>21432</v>
      </c>
      <c r="AB14" s="14">
        <v>21500</v>
      </c>
    </row>
    <row r="15" spans="1:28" ht="15">
      <c r="A15" t="s">
        <v>456</v>
      </c>
      <c r="L15" s="9" t="s">
        <v>457</v>
      </c>
      <c r="X15" s="14">
        <v>625</v>
      </c>
      <c r="AB15" s="14">
        <v>1087</v>
      </c>
    </row>
    <row r="17" spans="24:32" ht="15">
      <c r="X17" s="14">
        <v>22057</v>
      </c>
      <c r="AB17" s="14">
        <v>22587</v>
      </c>
      <c r="AF17" s="9" t="s">
        <v>403</v>
      </c>
    </row>
    <row r="18" spans="1:3" ht="15">
      <c r="A18" s="26" t="s">
        <v>458</v>
      </c>
      <c r="C18" t="s">
        <v>44</v>
      </c>
    </row>
    <row r="19" spans="1:28" ht="15">
      <c r="A19" t="s">
        <v>161</v>
      </c>
      <c r="H19" s="9" t="s">
        <v>459</v>
      </c>
      <c r="L19" s="9" t="s">
        <v>460</v>
      </c>
      <c r="P19" s="9" t="s">
        <v>461</v>
      </c>
      <c r="T19" s="14">
        <v>10080</v>
      </c>
      <c r="X19" s="14">
        <v>9993</v>
      </c>
      <c r="AB19" s="14">
        <v>7761</v>
      </c>
    </row>
    <row r="20" spans="1:28" ht="15">
      <c r="A20" t="s">
        <v>462</v>
      </c>
      <c r="L20" s="9" t="s">
        <v>463</v>
      </c>
      <c r="X20" s="14">
        <v>637</v>
      </c>
      <c r="AB20" s="14">
        <v>275</v>
      </c>
    </row>
    <row r="22" spans="24:32" ht="15">
      <c r="X22" s="14">
        <v>10630</v>
      </c>
      <c r="AB22" s="14">
        <v>8036</v>
      </c>
      <c r="AF22" s="9" t="s">
        <v>389</v>
      </c>
    </row>
    <row r="23" spans="1:3" ht="15">
      <c r="A23" s="26" t="s">
        <v>464</v>
      </c>
      <c r="C23" t="s">
        <v>32</v>
      </c>
    </row>
    <row r="24" spans="1:28" ht="15">
      <c r="A24" t="s">
        <v>465</v>
      </c>
      <c r="E24" s="9" t="s">
        <v>466</v>
      </c>
      <c r="H24" s="9" t="s">
        <v>467</v>
      </c>
      <c r="L24" s="9" t="s">
        <v>468</v>
      </c>
      <c r="P24" s="9" t="s">
        <v>469</v>
      </c>
      <c r="T24" s="14">
        <v>6500</v>
      </c>
      <c r="X24" s="14">
        <v>6471</v>
      </c>
      <c r="AB24" s="14">
        <v>6584</v>
      </c>
    </row>
    <row r="25" spans="1:28" ht="15">
      <c r="A25" t="s">
        <v>470</v>
      </c>
      <c r="L25" s="9" t="s">
        <v>468</v>
      </c>
      <c r="X25" s="14">
        <v>500</v>
      </c>
      <c r="AB25" s="14">
        <v>766</v>
      </c>
    </row>
    <row r="27" spans="24:32" ht="15">
      <c r="X27" s="14">
        <v>6971</v>
      </c>
      <c r="AB27" s="14">
        <v>7350</v>
      </c>
      <c r="AF27" s="9" t="s">
        <v>389</v>
      </c>
    </row>
    <row r="28" spans="1:3" ht="15">
      <c r="A28" s="26" t="s">
        <v>471</v>
      </c>
      <c r="C28" t="s">
        <v>41</v>
      </c>
    </row>
    <row r="29" spans="1:28" ht="15">
      <c r="A29" t="s">
        <v>391</v>
      </c>
      <c r="E29" s="9" t="s">
        <v>472</v>
      </c>
      <c r="H29" t="s">
        <v>473</v>
      </c>
      <c r="L29" s="9" t="s">
        <v>474</v>
      </c>
      <c r="P29" s="9" t="s">
        <v>475</v>
      </c>
      <c r="T29" s="14">
        <v>17503</v>
      </c>
      <c r="X29" s="14">
        <v>17434</v>
      </c>
      <c r="AB29" s="14">
        <v>17503</v>
      </c>
    </row>
    <row r="30" spans="1:28" ht="15">
      <c r="A30" t="s">
        <v>476</v>
      </c>
      <c r="L30" s="9" t="s">
        <v>474</v>
      </c>
      <c r="X30" s="14">
        <v>500</v>
      </c>
      <c r="AB30" s="14">
        <v>241</v>
      </c>
    </row>
    <row r="31" spans="1:28" ht="15">
      <c r="A31" t="s">
        <v>477</v>
      </c>
      <c r="L31" s="9" t="s">
        <v>478</v>
      </c>
      <c r="X31" s="14">
        <v>250</v>
      </c>
      <c r="AB31" s="14">
        <v>226</v>
      </c>
    </row>
    <row r="32" spans="1:28" ht="15">
      <c r="A32" t="s">
        <v>479</v>
      </c>
      <c r="L32" s="9" t="s">
        <v>480</v>
      </c>
      <c r="X32" s="14">
        <v>171</v>
      </c>
      <c r="AB32" s="14">
        <v>171</v>
      </c>
    </row>
    <row r="34" spans="24:32" ht="15">
      <c r="X34" s="14">
        <v>18355</v>
      </c>
      <c r="AB34" s="14">
        <v>18141</v>
      </c>
      <c r="AF34" s="9" t="s">
        <v>481</v>
      </c>
    </row>
    <row r="35" spans="1:3" ht="15">
      <c r="A35" s="26" t="s">
        <v>482</v>
      </c>
      <c r="C35" t="s">
        <v>28</v>
      </c>
    </row>
    <row r="36" spans="1:28" ht="15">
      <c r="A36" t="s">
        <v>483</v>
      </c>
      <c r="E36" s="9" t="s">
        <v>484</v>
      </c>
      <c r="H36" s="9" t="s">
        <v>467</v>
      </c>
      <c r="L36" s="9" t="s">
        <v>485</v>
      </c>
      <c r="P36" s="9" t="s">
        <v>486</v>
      </c>
      <c r="T36" s="14">
        <v>8000</v>
      </c>
      <c r="X36" s="14">
        <v>7949</v>
      </c>
      <c r="AB36" s="14">
        <v>7949</v>
      </c>
    </row>
    <row r="37" spans="1:28" ht="15">
      <c r="A37" t="s">
        <v>487</v>
      </c>
      <c r="L37" s="9" t="s">
        <v>485</v>
      </c>
      <c r="X37" s="9" t="s">
        <v>54</v>
      </c>
      <c r="AB37" s="9" t="s">
        <v>54</v>
      </c>
    </row>
    <row r="38" spans="1:28" ht="15">
      <c r="A38" t="s">
        <v>488</v>
      </c>
      <c r="L38" s="9" t="s">
        <v>485</v>
      </c>
      <c r="X38" s="14">
        <v>1071</v>
      </c>
      <c r="AB38" s="14">
        <v>1071</v>
      </c>
    </row>
    <row r="40" spans="24:32" ht="15">
      <c r="X40" s="14">
        <v>9020</v>
      </c>
      <c r="AB40" s="14">
        <v>9020</v>
      </c>
      <c r="AF40" s="9" t="s">
        <v>389</v>
      </c>
    </row>
    <row r="41" spans="1:3" ht="15">
      <c r="A41" s="26" t="s">
        <v>489</v>
      </c>
      <c r="C41" t="s">
        <v>29</v>
      </c>
    </row>
    <row r="42" spans="1:32" ht="15">
      <c r="A42" t="s">
        <v>391</v>
      </c>
      <c r="E42" s="9" t="s">
        <v>490</v>
      </c>
      <c r="H42" s="9" t="s">
        <v>491</v>
      </c>
      <c r="L42" s="9" t="s">
        <v>492</v>
      </c>
      <c r="P42" s="9" t="s">
        <v>493</v>
      </c>
      <c r="T42" s="14">
        <v>13031</v>
      </c>
      <c r="X42" s="14">
        <v>12990</v>
      </c>
      <c r="AB42" s="14">
        <v>13031</v>
      </c>
      <c r="AF42" s="9" t="s">
        <v>421</v>
      </c>
    </row>
    <row r="43" spans="2:33" ht="15"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</row>
    <row r="44" spans="1:3" ht="15">
      <c r="A44" s="26" t="s">
        <v>494</v>
      </c>
      <c r="C44" t="s">
        <v>23</v>
      </c>
    </row>
    <row r="45" spans="1:28" ht="15">
      <c r="A45" t="s">
        <v>423</v>
      </c>
      <c r="H45" s="9" t="s">
        <v>495</v>
      </c>
      <c r="L45" s="9" t="s">
        <v>496</v>
      </c>
      <c r="P45" s="9" t="s">
        <v>497</v>
      </c>
      <c r="T45" s="14">
        <v>22500</v>
      </c>
      <c r="X45" s="14">
        <v>22448</v>
      </c>
      <c r="AB45" s="14">
        <v>22500</v>
      </c>
    </row>
    <row r="46" spans="1:28" ht="15">
      <c r="A46" t="s">
        <v>498</v>
      </c>
      <c r="L46" s="9" t="s">
        <v>496</v>
      </c>
      <c r="X46" s="14">
        <v>487</v>
      </c>
      <c r="AB46" s="14">
        <v>464</v>
      </c>
    </row>
    <row r="48" spans="24:32" ht="15">
      <c r="X48" s="14">
        <v>22935</v>
      </c>
      <c r="AB48" s="14">
        <v>22964</v>
      </c>
      <c r="AF48" s="9" t="s">
        <v>499</v>
      </c>
    </row>
    <row r="49" spans="1:3" ht="15">
      <c r="A49" s="26" t="s">
        <v>500</v>
      </c>
      <c r="C49" t="s">
        <v>31</v>
      </c>
    </row>
    <row r="50" spans="1:28" ht="15">
      <c r="A50" t="s">
        <v>161</v>
      </c>
      <c r="H50" s="9" t="s">
        <v>501</v>
      </c>
      <c r="L50" s="9" t="s">
        <v>502</v>
      </c>
      <c r="P50" s="9" t="s">
        <v>503</v>
      </c>
      <c r="T50" s="14">
        <v>10910</v>
      </c>
      <c r="X50" s="14">
        <v>10890</v>
      </c>
      <c r="AB50" s="14">
        <v>10782</v>
      </c>
    </row>
    <row r="51" spans="1:28" ht="15">
      <c r="A51" t="s">
        <v>504</v>
      </c>
      <c r="L51" s="9" t="s">
        <v>502</v>
      </c>
      <c r="X51" s="14">
        <v>497</v>
      </c>
      <c r="AB51" s="9" t="s">
        <v>54</v>
      </c>
    </row>
    <row r="53" spans="24:32" ht="15">
      <c r="X53" s="14">
        <v>11387</v>
      </c>
      <c r="AB53" s="14">
        <v>10782</v>
      </c>
      <c r="AF53" s="9" t="s">
        <v>421</v>
      </c>
    </row>
    <row r="54" spans="1:3" ht="15">
      <c r="A54" s="26" t="s">
        <v>505</v>
      </c>
      <c r="C54" t="s">
        <v>35</v>
      </c>
    </row>
    <row r="55" spans="1:28" ht="15">
      <c r="A55" t="s">
        <v>506</v>
      </c>
      <c r="E55" s="9" t="s">
        <v>507</v>
      </c>
      <c r="H55" s="9" t="s">
        <v>508</v>
      </c>
      <c r="L55" s="9" t="s">
        <v>509</v>
      </c>
      <c r="P55" s="9" t="s">
        <v>510</v>
      </c>
      <c r="T55" s="14">
        <v>14680</v>
      </c>
      <c r="X55" s="14">
        <v>14289</v>
      </c>
      <c r="AB55" s="14">
        <v>15591</v>
      </c>
    </row>
    <row r="56" spans="1:28" ht="15">
      <c r="A56" t="s">
        <v>511</v>
      </c>
      <c r="L56" s="9" t="s">
        <v>509</v>
      </c>
      <c r="X56" s="14">
        <v>931</v>
      </c>
      <c r="AB56" s="14">
        <v>554</v>
      </c>
    </row>
    <row r="58" spans="24:32" ht="15">
      <c r="X58" s="14">
        <v>15220</v>
      </c>
      <c r="AB58" s="14">
        <v>16145</v>
      </c>
      <c r="AF58" s="9" t="s">
        <v>481</v>
      </c>
    </row>
    <row r="59" spans="1:3" ht="15">
      <c r="A59" s="26" t="s">
        <v>512</v>
      </c>
      <c r="C59" t="s">
        <v>28</v>
      </c>
    </row>
    <row r="60" spans="1:28" ht="15">
      <c r="A60" t="s">
        <v>452</v>
      </c>
      <c r="H60" s="9" t="s">
        <v>513</v>
      </c>
      <c r="L60" s="9" t="s">
        <v>514</v>
      </c>
      <c r="P60" s="9" t="s">
        <v>515</v>
      </c>
      <c r="T60" s="14">
        <v>30000</v>
      </c>
      <c r="X60" s="14">
        <v>29887</v>
      </c>
      <c r="AB60" s="14">
        <v>30000</v>
      </c>
    </row>
    <row r="61" spans="1:28" ht="15">
      <c r="A61" t="s">
        <v>516</v>
      </c>
      <c r="L61" s="9" t="s">
        <v>514</v>
      </c>
      <c r="X61" s="14">
        <v>48</v>
      </c>
      <c r="AB61" s="14">
        <v>458</v>
      </c>
    </row>
    <row r="62" spans="1:28" ht="15">
      <c r="A62" t="s">
        <v>517</v>
      </c>
      <c r="L62" s="9" t="s">
        <v>514</v>
      </c>
      <c r="X62" s="14">
        <v>736</v>
      </c>
      <c r="AB62" s="14">
        <v>737</v>
      </c>
    </row>
    <row r="64" spans="24:32" ht="15">
      <c r="X64" s="14">
        <v>30671</v>
      </c>
      <c r="AB64" s="14">
        <v>31195</v>
      </c>
      <c r="AF64" s="9" t="s">
        <v>432</v>
      </c>
    </row>
    <row r="65" spans="1:3" ht="15">
      <c r="A65" s="26" t="s">
        <v>518</v>
      </c>
      <c r="C65" t="s">
        <v>23</v>
      </c>
    </row>
    <row r="66" spans="1:28" ht="15">
      <c r="A66" t="s">
        <v>519</v>
      </c>
      <c r="E66" s="9" t="s">
        <v>520</v>
      </c>
      <c r="H66" s="9" t="s">
        <v>521</v>
      </c>
      <c r="L66" s="9" t="s">
        <v>522</v>
      </c>
      <c r="P66" s="9" t="s">
        <v>523</v>
      </c>
      <c r="T66" s="14">
        <v>4531</v>
      </c>
      <c r="X66" s="14">
        <v>4507</v>
      </c>
      <c r="AB66" s="14">
        <v>4531</v>
      </c>
    </row>
    <row r="67" spans="1:28" ht="15">
      <c r="A67" t="s">
        <v>524</v>
      </c>
      <c r="L67" s="9" t="s">
        <v>522</v>
      </c>
      <c r="X67" s="14">
        <v>500</v>
      </c>
      <c r="AB67" s="14">
        <v>263</v>
      </c>
    </row>
    <row r="69" spans="24:32" ht="15">
      <c r="X69" s="14">
        <v>5007</v>
      </c>
      <c r="AB69" s="14">
        <v>4794</v>
      </c>
      <c r="AF69" s="9" t="s">
        <v>525</v>
      </c>
    </row>
    <row r="70" spans="1:3" ht="15">
      <c r="A70" s="26" t="s">
        <v>526</v>
      </c>
      <c r="C70" t="s">
        <v>47</v>
      </c>
    </row>
    <row r="71" spans="1:28" ht="15">
      <c r="A71" t="s">
        <v>527</v>
      </c>
      <c r="L71" s="9" t="s">
        <v>528</v>
      </c>
      <c r="X71" s="14">
        <v>521</v>
      </c>
      <c r="AB71" s="9" t="s">
        <v>54</v>
      </c>
    </row>
    <row r="72" spans="1:28" ht="15">
      <c r="A72" t="s">
        <v>529</v>
      </c>
      <c r="L72" s="9" t="s">
        <v>530</v>
      </c>
      <c r="X72" s="14">
        <v>96</v>
      </c>
      <c r="AB72" s="14">
        <v>34</v>
      </c>
    </row>
    <row r="74" spans="24:32" ht="15">
      <c r="X74" s="14">
        <v>617</v>
      </c>
      <c r="AB74" s="14">
        <v>34</v>
      </c>
      <c r="AF74" s="9" t="s">
        <v>410</v>
      </c>
    </row>
    <row r="75" spans="1:3" ht="15">
      <c r="A75" s="26" t="s">
        <v>531</v>
      </c>
      <c r="C75" t="s">
        <v>379</v>
      </c>
    </row>
    <row r="76" spans="1:28" ht="15">
      <c r="A76" t="s">
        <v>167</v>
      </c>
      <c r="E76" s="9" t="s">
        <v>532</v>
      </c>
      <c r="H76" s="9" t="s">
        <v>533</v>
      </c>
      <c r="L76" s="9" t="s">
        <v>534</v>
      </c>
      <c r="P76" s="9" t="s">
        <v>535</v>
      </c>
      <c r="T76" s="14">
        <v>7600</v>
      </c>
      <c r="X76" s="14">
        <v>7553</v>
      </c>
      <c r="AB76" s="14">
        <v>7600</v>
      </c>
    </row>
    <row r="77" spans="1:28" ht="15">
      <c r="A77" t="s">
        <v>536</v>
      </c>
      <c r="E77" s="9" t="s">
        <v>537</v>
      </c>
      <c r="H77" s="9" t="s">
        <v>513</v>
      </c>
      <c r="L77" s="9" t="s">
        <v>534</v>
      </c>
      <c r="P77" s="9" t="s">
        <v>535</v>
      </c>
      <c r="T77" s="14">
        <v>2950</v>
      </c>
      <c r="X77" s="14">
        <v>2930</v>
      </c>
      <c r="AB77" s="14">
        <v>2950</v>
      </c>
    </row>
    <row r="79" spans="24:32" ht="15">
      <c r="X79" s="14">
        <v>10483</v>
      </c>
      <c r="AB79" s="14">
        <v>10550</v>
      </c>
      <c r="AF79" s="9" t="s">
        <v>421</v>
      </c>
    </row>
    <row r="80" spans="1:3" ht="15">
      <c r="A80" s="26" t="s">
        <v>538</v>
      </c>
      <c r="C80" t="s">
        <v>379</v>
      </c>
    </row>
    <row r="81" spans="1:28" ht="15">
      <c r="A81" t="s">
        <v>539</v>
      </c>
      <c r="E81" s="9" t="s">
        <v>540</v>
      </c>
      <c r="H81" s="9" t="s">
        <v>541</v>
      </c>
      <c r="L81" s="9" t="s">
        <v>542</v>
      </c>
      <c r="P81" s="9" t="s">
        <v>543</v>
      </c>
      <c r="T81" s="14">
        <v>10000</v>
      </c>
      <c r="X81" s="14">
        <v>9855</v>
      </c>
      <c r="AB81" s="14">
        <v>9855</v>
      </c>
    </row>
    <row r="82" spans="1:28" ht="15">
      <c r="A82" t="s">
        <v>441</v>
      </c>
      <c r="L82" s="9" t="s">
        <v>542</v>
      </c>
      <c r="X82" s="14">
        <v>1000</v>
      </c>
      <c r="AB82" s="14">
        <v>1000</v>
      </c>
    </row>
    <row r="84" spans="24:32" ht="15">
      <c r="X84" s="14">
        <v>10855</v>
      </c>
      <c r="AB84" s="14">
        <v>10855</v>
      </c>
      <c r="AF84" s="9" t="s">
        <v>421</v>
      </c>
    </row>
    <row r="85" spans="1:3" ht="15">
      <c r="A85" s="26" t="s">
        <v>544</v>
      </c>
      <c r="C85" t="s">
        <v>29</v>
      </c>
    </row>
    <row r="86" spans="1:28" ht="15">
      <c r="A86" t="s">
        <v>161</v>
      </c>
      <c r="H86" s="9" t="s">
        <v>545</v>
      </c>
      <c r="L86" s="9" t="s">
        <v>546</v>
      </c>
      <c r="P86" s="9" t="s">
        <v>547</v>
      </c>
      <c r="T86" s="14">
        <v>11305</v>
      </c>
      <c r="X86" s="14">
        <v>11270</v>
      </c>
      <c r="AB86" s="14">
        <v>11305</v>
      </c>
    </row>
    <row r="87" spans="1:28" ht="15">
      <c r="A87" t="s">
        <v>548</v>
      </c>
      <c r="L87" s="9" t="s">
        <v>546</v>
      </c>
      <c r="X87" s="14">
        <v>488</v>
      </c>
      <c r="AB87" s="14">
        <v>321</v>
      </c>
    </row>
    <row r="89" spans="24:32" ht="15">
      <c r="X89" s="14">
        <v>11758</v>
      </c>
      <c r="AB89" s="14">
        <v>11626</v>
      </c>
      <c r="AF89" s="9" t="s">
        <v>421</v>
      </c>
    </row>
    <row r="90" spans="1:3" ht="15">
      <c r="A90" s="26" t="s">
        <v>549</v>
      </c>
      <c r="C90" t="s">
        <v>28</v>
      </c>
    </row>
    <row r="91" spans="1:28" ht="15">
      <c r="A91" t="s">
        <v>550</v>
      </c>
      <c r="H91" s="9" t="s">
        <v>513</v>
      </c>
      <c r="L91" s="9" t="s">
        <v>448</v>
      </c>
      <c r="P91" s="9" t="s">
        <v>551</v>
      </c>
      <c r="T91" s="14">
        <v>20000</v>
      </c>
      <c r="X91" s="14">
        <v>19900</v>
      </c>
      <c r="AB91" s="14">
        <v>19900</v>
      </c>
    </row>
    <row r="92" spans="1:28" ht="15">
      <c r="A92" t="s">
        <v>552</v>
      </c>
      <c r="L92" s="9" t="s">
        <v>448</v>
      </c>
      <c r="X92" s="14">
        <v>1500</v>
      </c>
      <c r="AB92" s="14">
        <v>1500</v>
      </c>
    </row>
    <row r="94" spans="24:32" ht="15">
      <c r="X94" s="14">
        <v>21400</v>
      </c>
      <c r="AB94" s="14">
        <v>21400</v>
      </c>
      <c r="AF94" s="9" t="s">
        <v>403</v>
      </c>
    </row>
    <row r="95" spans="1:3" ht="15">
      <c r="A95" s="26" t="s">
        <v>553</v>
      </c>
      <c r="C95" t="s">
        <v>29</v>
      </c>
    </row>
    <row r="96" spans="1:28" ht="15">
      <c r="A96" t="s">
        <v>554</v>
      </c>
      <c r="E96" s="9" t="s">
        <v>555</v>
      </c>
      <c r="H96" s="9" t="s">
        <v>556</v>
      </c>
      <c r="L96" s="9" t="s">
        <v>557</v>
      </c>
      <c r="P96" s="9" t="s">
        <v>558</v>
      </c>
      <c r="T96" s="14">
        <v>17355</v>
      </c>
      <c r="X96" s="14">
        <v>17159</v>
      </c>
      <c r="AB96" s="14">
        <v>17355</v>
      </c>
    </row>
    <row r="97" spans="1:28" ht="15">
      <c r="A97" t="s">
        <v>559</v>
      </c>
      <c r="L97" s="9" t="s">
        <v>557</v>
      </c>
      <c r="X97" s="14">
        <v>593</v>
      </c>
      <c r="AB97" s="14">
        <v>494</v>
      </c>
    </row>
    <row r="99" spans="24:32" ht="15">
      <c r="X99" s="14">
        <v>17752</v>
      </c>
      <c r="AB99" s="14">
        <v>17849</v>
      </c>
      <c r="AF99" s="9" t="s">
        <v>481</v>
      </c>
    </row>
    <row r="100" spans="1:3" ht="15">
      <c r="A100" s="26" t="s">
        <v>179</v>
      </c>
      <c r="C100" t="s">
        <v>35</v>
      </c>
    </row>
    <row r="101" spans="1:28" ht="15">
      <c r="A101" t="s">
        <v>560</v>
      </c>
      <c r="H101" s="9" t="s">
        <v>561</v>
      </c>
      <c r="L101" s="9" t="s">
        <v>562</v>
      </c>
      <c r="P101" s="9" t="s">
        <v>563</v>
      </c>
      <c r="T101" s="14">
        <v>9253</v>
      </c>
      <c r="X101" s="14">
        <v>9214</v>
      </c>
      <c r="AB101" s="14">
        <v>5454</v>
      </c>
    </row>
    <row r="102" spans="1:28" ht="15">
      <c r="A102" t="s">
        <v>564</v>
      </c>
      <c r="L102" s="9" t="s">
        <v>562</v>
      </c>
      <c r="X102" s="14">
        <v>750</v>
      </c>
      <c r="AB102" s="9" t="s">
        <v>54</v>
      </c>
    </row>
    <row r="104" spans="24:32" ht="15">
      <c r="X104" s="14">
        <v>9964</v>
      </c>
      <c r="AB104" s="14">
        <v>5454</v>
      </c>
      <c r="AF104" s="9" t="s">
        <v>525</v>
      </c>
    </row>
  </sheetData>
  <sheetProtection selectLockedCells="1" selectUnlockedCells="1"/>
  <mergeCells count="19">
    <mergeCell ref="A2:F2"/>
    <mergeCell ref="G5:H5"/>
    <mergeCell ref="K5:L5"/>
    <mergeCell ref="O5:P5"/>
    <mergeCell ref="S5:T5"/>
    <mergeCell ref="W5:X5"/>
    <mergeCell ref="AA5:AB5"/>
    <mergeCell ref="AE5:AF5"/>
    <mergeCell ref="W8:X8"/>
    <mergeCell ref="AA8:AB8"/>
    <mergeCell ref="B43:C43"/>
    <mergeCell ref="D43:E43"/>
    <mergeCell ref="F43:I43"/>
    <mergeCell ref="J43:M43"/>
    <mergeCell ref="N43:Q43"/>
    <mergeCell ref="R43:U43"/>
    <mergeCell ref="V43:Y43"/>
    <mergeCell ref="Z43:AC43"/>
    <mergeCell ref="AD43:AG4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2:AG92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565</v>
      </c>
      <c r="C5" s="2" t="s">
        <v>369</v>
      </c>
      <c r="E5" s="3" t="s">
        <v>566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376</v>
      </c>
      <c r="AF5" s="7"/>
    </row>
    <row r="6" spans="1:3" ht="15">
      <c r="A6" s="26" t="s">
        <v>567</v>
      </c>
      <c r="C6" t="s">
        <v>31</v>
      </c>
    </row>
    <row r="7" spans="1:28" ht="15">
      <c r="A7" t="s">
        <v>568</v>
      </c>
      <c r="H7" s="9" t="s">
        <v>495</v>
      </c>
      <c r="L7" s="9" t="s">
        <v>569</v>
      </c>
      <c r="P7" s="9" t="s">
        <v>570</v>
      </c>
      <c r="T7" s="14">
        <v>11500</v>
      </c>
      <c r="X7" s="14">
        <v>11295</v>
      </c>
      <c r="AB7" s="14">
        <v>11500</v>
      </c>
    </row>
    <row r="8" spans="1:28" ht="15">
      <c r="A8" t="s">
        <v>571</v>
      </c>
      <c r="L8" s="9" t="s">
        <v>569</v>
      </c>
      <c r="X8" s="14">
        <v>1000</v>
      </c>
      <c r="AB8" s="14">
        <v>1562</v>
      </c>
    </row>
    <row r="10" spans="24:32" ht="15">
      <c r="X10" s="14">
        <v>12295</v>
      </c>
      <c r="AB10" s="14">
        <v>13062</v>
      </c>
      <c r="AF10" s="9" t="s">
        <v>421</v>
      </c>
    </row>
    <row r="11" spans="2:33" ht="1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</row>
    <row r="12" spans="1:3" ht="15">
      <c r="A12" s="26" t="s">
        <v>572</v>
      </c>
      <c r="C12" t="s">
        <v>34</v>
      </c>
    </row>
    <row r="13" spans="1:28" ht="15">
      <c r="A13" t="s">
        <v>167</v>
      </c>
      <c r="H13" s="9" t="s">
        <v>573</v>
      </c>
      <c r="L13" s="9" t="s">
        <v>448</v>
      </c>
      <c r="P13" s="9" t="s">
        <v>574</v>
      </c>
      <c r="T13" s="14">
        <v>6000</v>
      </c>
      <c r="X13" s="14">
        <v>5967</v>
      </c>
      <c r="AB13" s="14">
        <v>5967</v>
      </c>
    </row>
    <row r="14" spans="1:28" ht="15">
      <c r="A14" t="s">
        <v>575</v>
      </c>
      <c r="H14" s="9" t="s">
        <v>573</v>
      </c>
      <c r="L14" s="9" t="s">
        <v>448</v>
      </c>
      <c r="P14" s="9" t="s">
        <v>574</v>
      </c>
      <c r="T14" s="14">
        <v>2162</v>
      </c>
      <c r="X14" s="14">
        <v>2146</v>
      </c>
      <c r="AB14" s="14">
        <v>2146</v>
      </c>
    </row>
    <row r="16" spans="24:32" ht="15">
      <c r="X16" s="14">
        <v>8113</v>
      </c>
      <c r="AB16" s="14">
        <v>8113</v>
      </c>
      <c r="AF16" s="9" t="s">
        <v>389</v>
      </c>
    </row>
    <row r="17" spans="1:3" ht="15">
      <c r="A17" s="26" t="s">
        <v>576</v>
      </c>
      <c r="C17" t="s">
        <v>34</v>
      </c>
    </row>
    <row r="18" spans="1:32" ht="15">
      <c r="A18" t="s">
        <v>550</v>
      </c>
      <c r="E18" s="9" t="s">
        <v>577</v>
      </c>
      <c r="H18" s="9" t="s">
        <v>573</v>
      </c>
      <c r="L18" s="9" t="s">
        <v>578</v>
      </c>
      <c r="P18" s="9" t="s">
        <v>579</v>
      </c>
      <c r="T18" s="14">
        <v>4116</v>
      </c>
      <c r="X18" s="14">
        <v>4088</v>
      </c>
      <c r="AB18" s="14">
        <v>4116</v>
      </c>
      <c r="AF18" s="9" t="s">
        <v>525</v>
      </c>
    </row>
    <row r="19" spans="2:33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" ht="15">
      <c r="A20" s="26" t="s">
        <v>580</v>
      </c>
      <c r="C20" t="s">
        <v>31</v>
      </c>
    </row>
    <row r="21" spans="1:32" ht="15">
      <c r="A21" t="s">
        <v>581</v>
      </c>
      <c r="L21" s="9" t="s">
        <v>582</v>
      </c>
      <c r="X21" s="9" t="s">
        <v>54</v>
      </c>
      <c r="AB21" s="14">
        <v>9995</v>
      </c>
      <c r="AF21" s="9" t="s">
        <v>389</v>
      </c>
    </row>
    <row r="22" spans="2:33" ht="1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</row>
    <row r="23" spans="1:3" ht="15">
      <c r="A23" s="26" t="s">
        <v>583</v>
      </c>
      <c r="C23" t="s">
        <v>584</v>
      </c>
    </row>
    <row r="24" spans="1:32" ht="15">
      <c r="A24" t="s">
        <v>585</v>
      </c>
      <c r="L24" s="9" t="s">
        <v>586</v>
      </c>
      <c r="X24" s="14">
        <v>592</v>
      </c>
      <c r="AB24" s="14">
        <v>1660</v>
      </c>
      <c r="AF24" s="9" t="s">
        <v>410</v>
      </c>
    </row>
    <row r="25" spans="2:33" ht="1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</row>
    <row r="26" spans="1:3" ht="15">
      <c r="A26" s="26" t="s">
        <v>587</v>
      </c>
      <c r="C26" t="s">
        <v>32</v>
      </c>
    </row>
    <row r="27" spans="1:28" ht="15">
      <c r="A27" t="s">
        <v>588</v>
      </c>
      <c r="E27" s="9" t="s">
        <v>589</v>
      </c>
      <c r="H27" s="9" t="s">
        <v>590</v>
      </c>
      <c r="L27" s="9" t="s">
        <v>591</v>
      </c>
      <c r="P27" s="9" t="s">
        <v>592</v>
      </c>
      <c r="T27" s="14">
        <v>5500</v>
      </c>
      <c r="X27" s="14">
        <v>5469</v>
      </c>
      <c r="AB27" s="14">
        <v>5500</v>
      </c>
    </row>
    <row r="28" spans="1:28" ht="15">
      <c r="A28" t="s">
        <v>593</v>
      </c>
      <c r="L28" s="9" t="s">
        <v>591</v>
      </c>
      <c r="X28" s="14">
        <v>549</v>
      </c>
      <c r="AB28" s="14">
        <v>255</v>
      </c>
    </row>
    <row r="30" spans="24:32" ht="15">
      <c r="X30" s="14">
        <v>6018</v>
      </c>
      <c r="AB30" s="14">
        <v>5755</v>
      </c>
      <c r="AF30" s="9" t="s">
        <v>525</v>
      </c>
    </row>
    <row r="31" spans="1:3" ht="15">
      <c r="A31" s="26" t="s">
        <v>594</v>
      </c>
      <c r="C31" t="s">
        <v>32</v>
      </c>
    </row>
    <row r="32" spans="1:28" ht="15">
      <c r="A32" t="s">
        <v>595</v>
      </c>
      <c r="E32" s="9" t="s">
        <v>596</v>
      </c>
      <c r="H32" s="9" t="s">
        <v>597</v>
      </c>
      <c r="L32" s="9" t="s">
        <v>598</v>
      </c>
      <c r="P32" s="9" t="s">
        <v>599</v>
      </c>
      <c r="T32" s="14">
        <v>8500</v>
      </c>
      <c r="X32" s="14">
        <v>8437</v>
      </c>
      <c r="AB32" s="14">
        <v>8437</v>
      </c>
    </row>
    <row r="33" spans="1:28" ht="15">
      <c r="A33" t="s">
        <v>600</v>
      </c>
      <c r="L33" s="9" t="s">
        <v>598</v>
      </c>
      <c r="X33" s="14">
        <v>750</v>
      </c>
      <c r="AB33" s="14">
        <v>750</v>
      </c>
    </row>
    <row r="35" spans="24:32" ht="15">
      <c r="X35" s="14">
        <v>9187</v>
      </c>
      <c r="AB35" s="14">
        <v>9187</v>
      </c>
      <c r="AF35" s="9" t="s">
        <v>389</v>
      </c>
    </row>
    <row r="36" spans="1:3" ht="15">
      <c r="A36" s="26" t="s">
        <v>601</v>
      </c>
      <c r="C36" t="s">
        <v>32</v>
      </c>
    </row>
    <row r="37" spans="1:28" ht="15">
      <c r="A37" t="s">
        <v>602</v>
      </c>
      <c r="E37" s="9" t="s">
        <v>603</v>
      </c>
      <c r="H37" s="9" t="s">
        <v>521</v>
      </c>
      <c r="L37" s="9" t="s">
        <v>604</v>
      </c>
      <c r="P37" s="9" t="s">
        <v>605</v>
      </c>
      <c r="T37" s="14">
        <v>6000</v>
      </c>
      <c r="X37" s="14">
        <v>5960</v>
      </c>
      <c r="AB37" s="14">
        <v>5960</v>
      </c>
    </row>
    <row r="38" spans="1:28" ht="15">
      <c r="A38" t="s">
        <v>606</v>
      </c>
      <c r="L38" s="9" t="s">
        <v>604</v>
      </c>
      <c r="X38" s="14">
        <v>750</v>
      </c>
      <c r="AB38" s="14">
        <v>750</v>
      </c>
    </row>
    <row r="40" spans="24:32" ht="15">
      <c r="X40" s="14">
        <v>6710</v>
      </c>
      <c r="AB40" s="14">
        <v>6710</v>
      </c>
      <c r="AF40" s="9" t="s">
        <v>389</v>
      </c>
    </row>
    <row r="41" spans="1:3" ht="15">
      <c r="A41" s="26" t="s">
        <v>607</v>
      </c>
      <c r="C41" t="s">
        <v>31</v>
      </c>
    </row>
    <row r="42" spans="1:28" ht="15">
      <c r="A42" t="s">
        <v>391</v>
      </c>
      <c r="H42" s="9" t="s">
        <v>608</v>
      </c>
      <c r="L42" s="9" t="s">
        <v>609</v>
      </c>
      <c r="P42" s="9" t="s">
        <v>610</v>
      </c>
      <c r="T42" s="14">
        <v>10301</v>
      </c>
      <c r="X42" s="14">
        <v>10301</v>
      </c>
      <c r="AB42" s="14">
        <v>8878</v>
      </c>
    </row>
    <row r="43" spans="1:28" ht="15">
      <c r="A43" t="s">
        <v>611</v>
      </c>
      <c r="E43" s="9" t="s">
        <v>612</v>
      </c>
      <c r="H43" s="9" t="s">
        <v>613</v>
      </c>
      <c r="L43" s="9" t="s">
        <v>614</v>
      </c>
      <c r="P43" s="9" t="s">
        <v>615</v>
      </c>
      <c r="T43" s="14">
        <v>5962</v>
      </c>
      <c r="X43" s="14">
        <v>5962</v>
      </c>
      <c r="AB43" s="14">
        <v>5962</v>
      </c>
    </row>
    <row r="44" spans="1:28" ht="15">
      <c r="A44" t="s">
        <v>550</v>
      </c>
      <c r="E44" s="9" t="s">
        <v>616</v>
      </c>
      <c r="H44" s="9" t="s">
        <v>617</v>
      </c>
      <c r="L44" s="9" t="s">
        <v>614</v>
      </c>
      <c r="P44" s="9" t="s">
        <v>615</v>
      </c>
      <c r="T44" s="14">
        <v>5092</v>
      </c>
      <c r="X44" s="14">
        <v>5092</v>
      </c>
      <c r="AB44" s="14">
        <v>5092</v>
      </c>
    </row>
    <row r="45" spans="1:28" ht="15">
      <c r="A45" t="s">
        <v>618</v>
      </c>
      <c r="L45" s="9" t="s">
        <v>619</v>
      </c>
      <c r="X45" s="14">
        <v>1000</v>
      </c>
      <c r="AB45" s="9" t="s">
        <v>54</v>
      </c>
    </row>
    <row r="46" spans="1:28" ht="15">
      <c r="A46" t="s">
        <v>620</v>
      </c>
      <c r="L46" s="9" t="s">
        <v>609</v>
      </c>
      <c r="X46" s="14">
        <v>473</v>
      </c>
      <c r="AB46" s="9" t="s">
        <v>54</v>
      </c>
    </row>
    <row r="48" spans="24:32" ht="15">
      <c r="X48" s="14">
        <v>22828</v>
      </c>
      <c r="AB48" s="14">
        <v>19932</v>
      </c>
      <c r="AF48" s="9" t="s">
        <v>403</v>
      </c>
    </row>
    <row r="49" spans="1:3" ht="15">
      <c r="A49" s="26" t="s">
        <v>621</v>
      </c>
      <c r="C49" t="s">
        <v>622</v>
      </c>
    </row>
    <row r="50" spans="1:28" ht="15">
      <c r="A50" t="s">
        <v>423</v>
      </c>
      <c r="H50" s="9" t="s">
        <v>473</v>
      </c>
      <c r="L50" s="9" t="s">
        <v>623</v>
      </c>
      <c r="P50" s="9" t="s">
        <v>624</v>
      </c>
      <c r="T50" s="14">
        <v>25000</v>
      </c>
      <c r="X50" s="14">
        <v>24976</v>
      </c>
      <c r="AB50" s="14">
        <v>24106</v>
      </c>
    </row>
    <row r="51" spans="1:28" ht="15">
      <c r="A51" t="s">
        <v>625</v>
      </c>
      <c r="L51" s="9" t="s">
        <v>623</v>
      </c>
      <c r="X51" s="14">
        <v>131</v>
      </c>
      <c r="AB51" s="14">
        <v>283</v>
      </c>
    </row>
    <row r="52" spans="1:28" ht="15">
      <c r="A52" t="s">
        <v>626</v>
      </c>
      <c r="L52" s="9" t="s">
        <v>627</v>
      </c>
      <c r="X52" s="14">
        <v>154</v>
      </c>
      <c r="AB52" s="14">
        <v>158</v>
      </c>
    </row>
    <row r="54" spans="24:32" ht="15">
      <c r="X54" s="14">
        <v>25261</v>
      </c>
      <c r="AB54" s="14">
        <v>24547</v>
      </c>
      <c r="AF54" s="9" t="s">
        <v>499</v>
      </c>
    </row>
    <row r="55" spans="1:3" ht="15">
      <c r="A55" s="26" t="s">
        <v>628</v>
      </c>
      <c r="C55" t="s">
        <v>29</v>
      </c>
    </row>
    <row r="56" spans="1:32" ht="15">
      <c r="A56" t="s">
        <v>629</v>
      </c>
      <c r="L56" s="9" t="s">
        <v>630</v>
      </c>
      <c r="X56" s="9" t="s">
        <v>54</v>
      </c>
      <c r="AB56" s="14">
        <v>235</v>
      </c>
      <c r="AF56" s="9" t="s">
        <v>410</v>
      </c>
    </row>
    <row r="57" spans="2:33" ht="15"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</row>
    <row r="58" spans="1:3" ht="15">
      <c r="A58" s="26" t="s">
        <v>631</v>
      </c>
      <c r="C58" t="s">
        <v>584</v>
      </c>
    </row>
    <row r="59" spans="1:32" ht="15">
      <c r="A59" t="s">
        <v>632</v>
      </c>
      <c r="E59" s="9" t="s">
        <v>633</v>
      </c>
      <c r="H59" s="9" t="s">
        <v>634</v>
      </c>
      <c r="L59" s="9" t="s">
        <v>635</v>
      </c>
      <c r="P59" s="9" t="s">
        <v>636</v>
      </c>
      <c r="T59" s="14">
        <v>2469</v>
      </c>
      <c r="X59" s="14">
        <v>1923</v>
      </c>
      <c r="AB59" s="14">
        <v>2469</v>
      </c>
      <c r="AF59" s="9" t="s">
        <v>525</v>
      </c>
    </row>
    <row r="60" spans="2:33" ht="15"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</row>
    <row r="61" spans="1:3" ht="15">
      <c r="A61" s="26" t="s">
        <v>637</v>
      </c>
      <c r="C61" t="s">
        <v>44</v>
      </c>
    </row>
    <row r="62" spans="1:32" ht="15">
      <c r="A62" t="s">
        <v>391</v>
      </c>
      <c r="H62" s="9" t="s">
        <v>638</v>
      </c>
      <c r="L62" s="9" t="s">
        <v>639</v>
      </c>
      <c r="P62" s="9" t="s">
        <v>640</v>
      </c>
      <c r="T62" s="14">
        <v>2140</v>
      </c>
      <c r="X62" s="14">
        <v>2140</v>
      </c>
      <c r="AB62" s="14">
        <v>2140</v>
      </c>
      <c r="AF62" s="9" t="s">
        <v>525</v>
      </c>
    </row>
    <row r="63" spans="2:33" ht="15"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</row>
    <row r="64" spans="1:3" ht="15">
      <c r="A64" s="26" t="s">
        <v>641</v>
      </c>
      <c r="C64" t="s">
        <v>34</v>
      </c>
    </row>
    <row r="65" spans="1:28" ht="15">
      <c r="A65" t="s">
        <v>423</v>
      </c>
      <c r="H65" s="9" t="s">
        <v>533</v>
      </c>
      <c r="L65" s="9" t="s">
        <v>642</v>
      </c>
      <c r="P65" s="9" t="s">
        <v>643</v>
      </c>
      <c r="T65" s="14">
        <v>15000</v>
      </c>
      <c r="X65" s="14">
        <v>14960</v>
      </c>
      <c r="AB65" s="14">
        <v>15000</v>
      </c>
    </row>
    <row r="66" spans="1:28" ht="15">
      <c r="A66" t="s">
        <v>644</v>
      </c>
      <c r="L66" s="9" t="s">
        <v>642</v>
      </c>
      <c r="X66" s="14">
        <v>765</v>
      </c>
      <c r="AB66" s="14">
        <v>841</v>
      </c>
    </row>
    <row r="68" spans="24:32" ht="15">
      <c r="X68" s="14">
        <v>15725</v>
      </c>
      <c r="AB68" s="14">
        <v>15841</v>
      </c>
      <c r="AF68" s="9" t="s">
        <v>481</v>
      </c>
    </row>
    <row r="69" spans="1:3" ht="15">
      <c r="A69" s="26" t="s">
        <v>645</v>
      </c>
      <c r="C69" t="s">
        <v>43</v>
      </c>
    </row>
    <row r="70" spans="1:28" ht="15">
      <c r="A70" t="s">
        <v>423</v>
      </c>
      <c r="H70" s="9" t="s">
        <v>608</v>
      </c>
      <c r="L70" s="9" t="s">
        <v>646</v>
      </c>
      <c r="P70" s="9" t="s">
        <v>647</v>
      </c>
      <c r="T70" s="14">
        <v>10127</v>
      </c>
      <c r="X70" s="14">
        <v>10108</v>
      </c>
      <c r="AB70" s="14">
        <v>10127</v>
      </c>
    </row>
    <row r="71" spans="1:28" ht="15">
      <c r="A71" t="s">
        <v>648</v>
      </c>
      <c r="L71" s="9" t="s">
        <v>646</v>
      </c>
      <c r="X71" s="14">
        <v>500</v>
      </c>
      <c r="AB71" s="14">
        <v>959</v>
      </c>
    </row>
    <row r="73" spans="24:32" ht="15">
      <c r="X73" s="14">
        <v>10608</v>
      </c>
      <c r="AB73" s="14">
        <v>11086</v>
      </c>
      <c r="AF73" s="9" t="s">
        <v>421</v>
      </c>
    </row>
    <row r="74" spans="1:3" ht="15">
      <c r="A74" s="26" t="s">
        <v>649</v>
      </c>
      <c r="C74" t="s">
        <v>40</v>
      </c>
    </row>
    <row r="75" spans="1:28" ht="15">
      <c r="A75" t="s">
        <v>391</v>
      </c>
      <c r="H75" s="9" t="s">
        <v>650</v>
      </c>
      <c r="L75" s="9" t="s">
        <v>651</v>
      </c>
      <c r="P75" s="9" t="s">
        <v>652</v>
      </c>
      <c r="T75" s="14">
        <v>17511</v>
      </c>
      <c r="X75" s="14">
        <v>17442</v>
      </c>
      <c r="AB75" s="14">
        <v>17511</v>
      </c>
    </row>
    <row r="76" spans="1:28" ht="15">
      <c r="A76" t="s">
        <v>653</v>
      </c>
      <c r="L76" s="9" t="s">
        <v>651</v>
      </c>
      <c r="X76" s="14">
        <v>1148</v>
      </c>
      <c r="AB76" s="14">
        <v>1076</v>
      </c>
    </row>
    <row r="78" spans="24:32" ht="15">
      <c r="X78" s="14">
        <v>18590</v>
      </c>
      <c r="AB78" s="14">
        <v>18587</v>
      </c>
      <c r="AF78" s="9" t="s">
        <v>403</v>
      </c>
    </row>
    <row r="79" spans="1:3" ht="15">
      <c r="A79" s="26" t="s">
        <v>654</v>
      </c>
      <c r="C79" t="s">
        <v>655</v>
      </c>
    </row>
    <row r="80" spans="1:28" ht="15">
      <c r="A80" t="s">
        <v>656</v>
      </c>
      <c r="L80" s="9" t="s">
        <v>657</v>
      </c>
      <c r="X80" s="14">
        <v>180</v>
      </c>
      <c r="AB80" s="14">
        <v>118</v>
      </c>
    </row>
    <row r="81" spans="1:28" ht="15">
      <c r="A81" t="s">
        <v>658</v>
      </c>
      <c r="L81" s="9" t="s">
        <v>657</v>
      </c>
      <c r="X81" s="14">
        <v>190</v>
      </c>
      <c r="AB81" s="14">
        <v>248</v>
      </c>
    </row>
    <row r="83" spans="24:32" ht="15">
      <c r="X83" s="14">
        <v>370</v>
      </c>
      <c r="AB83" s="14">
        <v>366</v>
      </c>
      <c r="AF83" s="9" t="s">
        <v>410</v>
      </c>
    </row>
    <row r="84" spans="2:33" ht="15"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4"/>
      <c r="AB84" s="4"/>
      <c r="AC84" s="4"/>
      <c r="AD84" s="4"/>
      <c r="AE84" s="4"/>
      <c r="AF84" s="4"/>
      <c r="AG84" s="4"/>
    </row>
    <row r="85" spans="1:3" ht="15">
      <c r="A85" s="26" t="s">
        <v>659</v>
      </c>
      <c r="C85" t="s">
        <v>31</v>
      </c>
    </row>
    <row r="86" spans="1:32" ht="15">
      <c r="A86" t="s">
        <v>660</v>
      </c>
      <c r="L86" s="9" t="s">
        <v>661</v>
      </c>
      <c r="X86" s="14">
        <v>500</v>
      </c>
      <c r="AB86" s="14">
        <v>227</v>
      </c>
      <c r="AF86" s="9" t="s">
        <v>410</v>
      </c>
    </row>
    <row r="87" spans="2:33" ht="15"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4"/>
      <c r="AB87" s="4"/>
      <c r="AC87" s="4"/>
      <c r="AD87" s="4"/>
      <c r="AE87" s="4"/>
      <c r="AF87" s="4"/>
      <c r="AG87" s="4"/>
    </row>
    <row r="88" spans="1:3" ht="15">
      <c r="A88" s="26" t="s">
        <v>662</v>
      </c>
      <c r="C88" t="s">
        <v>30</v>
      </c>
    </row>
    <row r="89" spans="1:28" ht="15">
      <c r="A89" t="s">
        <v>161</v>
      </c>
      <c r="H89" s="9" t="s">
        <v>533</v>
      </c>
      <c r="L89" s="9" t="s">
        <v>663</v>
      </c>
      <c r="P89" s="9" t="s">
        <v>664</v>
      </c>
      <c r="T89" s="14">
        <v>10000</v>
      </c>
      <c r="X89" s="14">
        <v>9985</v>
      </c>
      <c r="AB89" s="14">
        <v>10000</v>
      </c>
    </row>
    <row r="90" spans="1:28" ht="15">
      <c r="A90" t="s">
        <v>665</v>
      </c>
      <c r="L90" s="9" t="s">
        <v>663</v>
      </c>
      <c r="X90" s="14">
        <v>462</v>
      </c>
      <c r="AB90" s="14">
        <v>869</v>
      </c>
    </row>
    <row r="92" spans="24:32" ht="15">
      <c r="X92" s="14">
        <v>10447</v>
      </c>
      <c r="AB92" s="14">
        <v>10869</v>
      </c>
      <c r="AF92" s="9" t="s">
        <v>421</v>
      </c>
    </row>
  </sheetData>
  <sheetProtection selectLockedCells="1" selectUnlockedCells="1"/>
  <mergeCells count="89">
    <mergeCell ref="A2:F2"/>
    <mergeCell ref="G5:H5"/>
    <mergeCell ref="K5:L5"/>
    <mergeCell ref="O5:P5"/>
    <mergeCell ref="S5:T5"/>
    <mergeCell ref="W5:X5"/>
    <mergeCell ref="AA5:AB5"/>
    <mergeCell ref="AE5:AF5"/>
    <mergeCell ref="B11:C11"/>
    <mergeCell ref="D11:E11"/>
    <mergeCell ref="F11:I11"/>
    <mergeCell ref="J11:M11"/>
    <mergeCell ref="N11:Q11"/>
    <mergeCell ref="R11:U11"/>
    <mergeCell ref="V11:Y11"/>
    <mergeCell ref="Z11:AC11"/>
    <mergeCell ref="AD11:AG11"/>
    <mergeCell ref="B19:C19"/>
    <mergeCell ref="D19:E19"/>
    <mergeCell ref="F19:I19"/>
    <mergeCell ref="J19:M19"/>
    <mergeCell ref="N19:Q19"/>
    <mergeCell ref="R19:U19"/>
    <mergeCell ref="V19:Y19"/>
    <mergeCell ref="Z19:AC19"/>
    <mergeCell ref="AD19:AG19"/>
    <mergeCell ref="B22:C22"/>
    <mergeCell ref="D22:E22"/>
    <mergeCell ref="F22:I22"/>
    <mergeCell ref="J22:M22"/>
    <mergeCell ref="N22:Q22"/>
    <mergeCell ref="R22:U22"/>
    <mergeCell ref="V22:Y22"/>
    <mergeCell ref="Z22:AC22"/>
    <mergeCell ref="AD22:AG22"/>
    <mergeCell ref="B25:C25"/>
    <mergeCell ref="D25:E25"/>
    <mergeCell ref="F25:I25"/>
    <mergeCell ref="J25:M25"/>
    <mergeCell ref="N25:Q25"/>
    <mergeCell ref="R25:U25"/>
    <mergeCell ref="V25:Y25"/>
    <mergeCell ref="Z25:AC25"/>
    <mergeCell ref="AD25:AG25"/>
    <mergeCell ref="B57:C57"/>
    <mergeCell ref="D57:E57"/>
    <mergeCell ref="F57:I57"/>
    <mergeCell ref="J57:M57"/>
    <mergeCell ref="N57:Q57"/>
    <mergeCell ref="R57:U57"/>
    <mergeCell ref="V57:Y57"/>
    <mergeCell ref="Z57:AC57"/>
    <mergeCell ref="AD57:AG57"/>
    <mergeCell ref="B60:C60"/>
    <mergeCell ref="D60:E60"/>
    <mergeCell ref="F60:I60"/>
    <mergeCell ref="J60:M60"/>
    <mergeCell ref="N60:Q60"/>
    <mergeCell ref="R60:U60"/>
    <mergeCell ref="V60:Y60"/>
    <mergeCell ref="Z60:AC60"/>
    <mergeCell ref="AD60:AG60"/>
    <mergeCell ref="B63:C63"/>
    <mergeCell ref="D63:E63"/>
    <mergeCell ref="F63:I63"/>
    <mergeCell ref="J63:M63"/>
    <mergeCell ref="N63:Q63"/>
    <mergeCell ref="R63:U63"/>
    <mergeCell ref="V63:Y63"/>
    <mergeCell ref="Z63:AC63"/>
    <mergeCell ref="AD63:AG63"/>
    <mergeCell ref="B84:C84"/>
    <mergeCell ref="D84:E84"/>
    <mergeCell ref="F84:I84"/>
    <mergeCell ref="J84:M84"/>
    <mergeCell ref="N84:Q84"/>
    <mergeCell ref="R84:U84"/>
    <mergeCell ref="V84:Y84"/>
    <mergeCell ref="Z84:AC84"/>
    <mergeCell ref="AD84:AG84"/>
    <mergeCell ref="B87:C87"/>
    <mergeCell ref="D87:E87"/>
    <mergeCell ref="F87:I87"/>
    <mergeCell ref="J87:M87"/>
    <mergeCell ref="N87:Q87"/>
    <mergeCell ref="R87:U87"/>
    <mergeCell ref="V87:Y87"/>
    <mergeCell ref="Z87:AC87"/>
    <mergeCell ref="AD87:AG8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2:AG98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565</v>
      </c>
      <c r="C5" s="2" t="s">
        <v>369</v>
      </c>
      <c r="E5" s="3" t="s">
        <v>444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376</v>
      </c>
      <c r="AF5" s="7"/>
    </row>
    <row r="6" spans="1:3" ht="15">
      <c r="A6" s="26" t="s">
        <v>666</v>
      </c>
      <c r="C6" t="s">
        <v>584</v>
      </c>
    </row>
    <row r="7" spans="1:32" ht="15">
      <c r="A7" t="s">
        <v>667</v>
      </c>
      <c r="L7" s="9" t="s">
        <v>668</v>
      </c>
      <c r="X7" s="14">
        <v>500</v>
      </c>
      <c r="AB7" s="14">
        <v>630</v>
      </c>
      <c r="AF7" s="9" t="s">
        <v>410</v>
      </c>
    </row>
    <row r="8" spans="2:33" ht="15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</row>
    <row r="9" spans="1:3" ht="15">
      <c r="A9" s="26" t="s">
        <v>669</v>
      </c>
      <c r="C9" t="s">
        <v>35</v>
      </c>
    </row>
    <row r="10" spans="1:28" ht="15">
      <c r="A10" t="s">
        <v>550</v>
      </c>
      <c r="H10" s="9" t="s">
        <v>670</v>
      </c>
      <c r="L10" s="9" t="s">
        <v>671</v>
      </c>
      <c r="P10" s="9" t="s">
        <v>440</v>
      </c>
      <c r="T10" s="14">
        <v>4779</v>
      </c>
      <c r="X10" s="14">
        <v>4773</v>
      </c>
      <c r="AB10" s="14">
        <v>4779</v>
      </c>
    </row>
    <row r="11" spans="1:28" ht="15">
      <c r="A11" t="s">
        <v>672</v>
      </c>
      <c r="L11" s="9" t="s">
        <v>671</v>
      </c>
      <c r="X11" s="14">
        <v>494</v>
      </c>
      <c r="AB11" s="14">
        <v>159</v>
      </c>
    </row>
    <row r="13" spans="24:32" ht="15">
      <c r="X13" s="14">
        <v>5267</v>
      </c>
      <c r="AB13" s="14">
        <v>4938</v>
      </c>
      <c r="AF13" s="9" t="s">
        <v>525</v>
      </c>
    </row>
    <row r="14" spans="1:3" ht="15">
      <c r="A14" s="26" t="s">
        <v>673</v>
      </c>
      <c r="C14" t="s">
        <v>23</v>
      </c>
    </row>
    <row r="15" spans="1:28" ht="15">
      <c r="A15" t="s">
        <v>391</v>
      </c>
      <c r="H15" s="9" t="s">
        <v>674</v>
      </c>
      <c r="L15" s="9" t="s">
        <v>675</v>
      </c>
      <c r="P15" s="9" t="s">
        <v>676</v>
      </c>
      <c r="T15" s="14">
        <v>12000</v>
      </c>
      <c r="X15" s="14">
        <v>11883</v>
      </c>
      <c r="AB15" s="14">
        <v>11883</v>
      </c>
    </row>
    <row r="16" spans="1:28" ht="15">
      <c r="A16" t="s">
        <v>677</v>
      </c>
      <c r="L16" s="9" t="s">
        <v>675</v>
      </c>
      <c r="X16" s="14">
        <v>1500</v>
      </c>
      <c r="AB16" s="14">
        <v>1500</v>
      </c>
    </row>
    <row r="18" spans="24:32" ht="15">
      <c r="X18" s="14">
        <v>13383</v>
      </c>
      <c r="AB18" s="14">
        <v>13383</v>
      </c>
      <c r="AF18" s="9" t="s">
        <v>421</v>
      </c>
    </row>
    <row r="19" spans="1:3" ht="15">
      <c r="A19" s="26" t="s">
        <v>678</v>
      </c>
      <c r="C19" t="s">
        <v>23</v>
      </c>
    </row>
    <row r="20" spans="1:28" ht="15">
      <c r="A20" t="s">
        <v>423</v>
      </c>
      <c r="H20" s="9" t="s">
        <v>679</v>
      </c>
      <c r="L20" s="9" t="s">
        <v>384</v>
      </c>
      <c r="P20" s="9" t="s">
        <v>680</v>
      </c>
      <c r="T20" s="14">
        <v>22433</v>
      </c>
      <c r="X20" s="14">
        <v>22357</v>
      </c>
      <c r="AB20" s="14">
        <v>22433</v>
      </c>
    </row>
    <row r="21" spans="1:28" ht="15">
      <c r="A21" t="s">
        <v>681</v>
      </c>
      <c r="L21" s="9" t="s">
        <v>384</v>
      </c>
      <c r="X21" s="14">
        <v>392</v>
      </c>
      <c r="AB21" s="14">
        <v>509</v>
      </c>
    </row>
    <row r="22" spans="1:28" ht="15">
      <c r="A22" t="s">
        <v>682</v>
      </c>
      <c r="L22" s="9" t="s">
        <v>683</v>
      </c>
      <c r="X22" s="14">
        <v>48</v>
      </c>
      <c r="AB22" s="14">
        <v>63</v>
      </c>
    </row>
    <row r="23" spans="1:28" ht="15">
      <c r="A23" t="s">
        <v>684</v>
      </c>
      <c r="L23" s="9" t="s">
        <v>384</v>
      </c>
      <c r="X23" s="14">
        <v>462</v>
      </c>
      <c r="AB23" s="14">
        <v>740</v>
      </c>
    </row>
    <row r="25" spans="24:32" ht="15">
      <c r="X25" s="14">
        <v>23259</v>
      </c>
      <c r="AB25" s="14">
        <v>23745</v>
      </c>
      <c r="AF25" s="9" t="s">
        <v>499</v>
      </c>
    </row>
    <row r="26" spans="1:3" ht="15">
      <c r="A26" s="26" t="s">
        <v>685</v>
      </c>
      <c r="C26" t="s">
        <v>29</v>
      </c>
    </row>
    <row r="27" spans="1:28" ht="15">
      <c r="A27" t="s">
        <v>550</v>
      </c>
      <c r="E27" s="9" t="s">
        <v>520</v>
      </c>
      <c r="H27" s="9" t="s">
        <v>521</v>
      </c>
      <c r="L27" s="9" t="s">
        <v>686</v>
      </c>
      <c r="P27" s="9" t="s">
        <v>687</v>
      </c>
      <c r="T27" s="14">
        <v>6833</v>
      </c>
      <c r="X27" s="14">
        <v>6683</v>
      </c>
      <c r="AB27" s="14">
        <v>6833</v>
      </c>
    </row>
    <row r="28" spans="1:28" ht="15">
      <c r="A28" t="s">
        <v>688</v>
      </c>
      <c r="L28" s="9" t="s">
        <v>686</v>
      </c>
      <c r="X28" s="14">
        <v>500</v>
      </c>
      <c r="AB28" s="14">
        <v>566</v>
      </c>
    </row>
    <row r="30" spans="24:32" ht="15">
      <c r="X30" s="14">
        <v>7183</v>
      </c>
      <c r="AB30" s="14">
        <v>7399</v>
      </c>
      <c r="AF30" s="9" t="s">
        <v>389</v>
      </c>
    </row>
    <row r="31" spans="1:3" ht="15">
      <c r="A31" s="26" t="s">
        <v>689</v>
      </c>
      <c r="C31" t="s">
        <v>28</v>
      </c>
    </row>
    <row r="32" spans="1:32" ht="15">
      <c r="A32" t="s">
        <v>690</v>
      </c>
      <c r="L32" s="9" t="s">
        <v>691</v>
      </c>
      <c r="X32" s="14">
        <v>1125</v>
      </c>
      <c r="AB32" s="14">
        <v>3081</v>
      </c>
      <c r="AF32" s="9" t="s">
        <v>525</v>
      </c>
    </row>
    <row r="33" spans="2:33" ht="15"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</row>
    <row r="34" spans="1:3" ht="15">
      <c r="A34" s="26" t="s">
        <v>692</v>
      </c>
      <c r="C34" t="s">
        <v>23</v>
      </c>
    </row>
    <row r="35" spans="1:28" ht="15">
      <c r="A35" t="s">
        <v>423</v>
      </c>
      <c r="H35" s="9" t="s">
        <v>438</v>
      </c>
      <c r="L35" s="9" t="s">
        <v>693</v>
      </c>
      <c r="P35" s="9" t="s">
        <v>694</v>
      </c>
      <c r="T35" s="14">
        <v>10682</v>
      </c>
      <c r="X35" s="14">
        <v>10655</v>
      </c>
      <c r="AB35" s="14">
        <v>10682</v>
      </c>
    </row>
    <row r="36" spans="1:28" ht="15">
      <c r="A36" s="28" t="s">
        <v>695</v>
      </c>
      <c r="B36" s="28"/>
      <c r="C36" s="28"/>
      <c r="H36" s="9" t="s">
        <v>561</v>
      </c>
      <c r="L36" s="9" t="s">
        <v>693</v>
      </c>
      <c r="P36" s="9" t="s">
        <v>696</v>
      </c>
      <c r="T36" s="9" t="s">
        <v>54</v>
      </c>
      <c r="X36" s="9" t="s">
        <v>54</v>
      </c>
      <c r="AB36" s="9" t="s">
        <v>54</v>
      </c>
    </row>
    <row r="37" spans="1:28" ht="15" customHeight="1">
      <c r="A37" s="29" t="s">
        <v>697</v>
      </c>
      <c r="B37" s="29"/>
      <c r="C37" s="29"/>
      <c r="L37" s="9" t="s">
        <v>693</v>
      </c>
      <c r="X37" s="14">
        <v>944</v>
      </c>
      <c r="AB37" s="14">
        <v>629</v>
      </c>
    </row>
    <row r="38" spans="1:28" ht="15">
      <c r="A38" t="s">
        <v>698</v>
      </c>
      <c r="L38" s="9" t="s">
        <v>699</v>
      </c>
      <c r="X38" s="14">
        <v>136</v>
      </c>
      <c r="AB38" s="14">
        <v>137</v>
      </c>
    </row>
    <row r="39" spans="1:28" ht="15">
      <c r="A39" s="28" t="s">
        <v>700</v>
      </c>
      <c r="B39" s="28"/>
      <c r="C39" s="28"/>
      <c r="L39" s="9" t="s">
        <v>699</v>
      </c>
      <c r="X39" s="9" t="s">
        <v>54</v>
      </c>
      <c r="AB39" s="9" t="s">
        <v>54</v>
      </c>
    </row>
    <row r="41" spans="24:32" ht="15">
      <c r="X41" s="14">
        <v>11735</v>
      </c>
      <c r="AB41" s="14">
        <v>11448</v>
      </c>
      <c r="AF41" s="9" t="s">
        <v>421</v>
      </c>
    </row>
    <row r="42" spans="1:3" ht="15">
      <c r="A42" s="26" t="s">
        <v>701</v>
      </c>
      <c r="C42" t="s">
        <v>29</v>
      </c>
    </row>
    <row r="43" spans="1:28" ht="15">
      <c r="A43" t="s">
        <v>161</v>
      </c>
      <c r="H43" s="9" t="s">
        <v>702</v>
      </c>
      <c r="L43" s="9" t="s">
        <v>703</v>
      </c>
      <c r="P43" s="9" t="s">
        <v>704</v>
      </c>
      <c r="T43" s="14">
        <v>10379</v>
      </c>
      <c r="X43" s="14">
        <v>10351</v>
      </c>
      <c r="AB43" s="14">
        <v>10379</v>
      </c>
    </row>
    <row r="44" spans="1:28" ht="15">
      <c r="A44" t="s">
        <v>705</v>
      </c>
      <c r="L44" s="9" t="s">
        <v>703</v>
      </c>
      <c r="X44" s="14">
        <v>621</v>
      </c>
      <c r="AB44" s="14">
        <v>882</v>
      </c>
    </row>
    <row r="46" spans="24:32" ht="15">
      <c r="X46" s="14">
        <v>10972</v>
      </c>
      <c r="AB46" s="14">
        <v>11261</v>
      </c>
      <c r="AF46" s="9" t="s">
        <v>421</v>
      </c>
    </row>
    <row r="47" spans="1:3" ht="15">
      <c r="A47" s="26" t="s">
        <v>706</v>
      </c>
      <c r="C47" t="s">
        <v>42</v>
      </c>
    </row>
    <row r="48" spans="1:28" ht="15">
      <c r="A48" t="s">
        <v>707</v>
      </c>
      <c r="H48" s="9" t="s">
        <v>708</v>
      </c>
      <c r="L48" s="9" t="s">
        <v>709</v>
      </c>
      <c r="P48" s="9" t="s">
        <v>710</v>
      </c>
      <c r="T48" s="14">
        <v>14017</v>
      </c>
      <c r="X48" s="14">
        <v>13976</v>
      </c>
      <c r="AB48" s="14">
        <v>14017</v>
      </c>
    </row>
    <row r="49" spans="1:28" ht="15">
      <c r="A49" t="s">
        <v>711</v>
      </c>
      <c r="L49" s="9" t="s">
        <v>712</v>
      </c>
      <c r="X49" s="14">
        <v>780</v>
      </c>
      <c r="AB49" s="14">
        <v>1591</v>
      </c>
    </row>
    <row r="51" spans="24:32" ht="15">
      <c r="X51" s="14">
        <v>14756</v>
      </c>
      <c r="AB51" s="14">
        <v>15608</v>
      </c>
      <c r="AF51" s="9" t="s">
        <v>481</v>
      </c>
    </row>
    <row r="52" spans="1:3" ht="15">
      <c r="A52" s="26" t="s">
        <v>713</v>
      </c>
      <c r="C52" t="s">
        <v>28</v>
      </c>
    </row>
    <row r="53" spans="1:32" ht="15">
      <c r="A53" t="s">
        <v>714</v>
      </c>
      <c r="E53" s="9" t="s">
        <v>715</v>
      </c>
      <c r="H53" s="9" t="s">
        <v>597</v>
      </c>
      <c r="L53" s="9" t="s">
        <v>716</v>
      </c>
      <c r="P53" s="9" t="s">
        <v>717</v>
      </c>
      <c r="T53" s="14">
        <v>14888</v>
      </c>
      <c r="X53" s="14">
        <v>14814</v>
      </c>
      <c r="AB53" s="14">
        <v>14888</v>
      </c>
      <c r="AF53" s="9" t="s">
        <v>481</v>
      </c>
    </row>
    <row r="54" spans="2:33" ht="15"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</row>
    <row r="55" spans="1:3" ht="15">
      <c r="A55" s="26" t="s">
        <v>718</v>
      </c>
      <c r="C55" t="s">
        <v>37</v>
      </c>
    </row>
    <row r="56" spans="1:28" ht="15">
      <c r="A56" t="s">
        <v>161</v>
      </c>
      <c r="H56" s="9" t="s">
        <v>473</v>
      </c>
      <c r="L56" s="9" t="s">
        <v>719</v>
      </c>
      <c r="P56" s="9" t="s">
        <v>720</v>
      </c>
      <c r="T56" s="14">
        <v>1000</v>
      </c>
      <c r="X56" s="14">
        <v>997</v>
      </c>
      <c r="AB56" s="14">
        <v>1000</v>
      </c>
    </row>
    <row r="57" spans="1:28" ht="15">
      <c r="A57" t="s">
        <v>721</v>
      </c>
      <c r="L57" s="9" t="s">
        <v>719</v>
      </c>
      <c r="X57" s="14">
        <v>537</v>
      </c>
      <c r="AB57" s="14">
        <v>1869</v>
      </c>
    </row>
    <row r="59" spans="24:32" ht="15">
      <c r="X59" s="14">
        <v>1534</v>
      </c>
      <c r="AB59" s="14">
        <v>2869</v>
      </c>
      <c r="AF59" s="9" t="s">
        <v>525</v>
      </c>
    </row>
    <row r="60" spans="1:3" ht="15">
      <c r="A60" s="26" t="s">
        <v>722</v>
      </c>
      <c r="C60" t="s">
        <v>28</v>
      </c>
    </row>
    <row r="61" spans="1:28" ht="15">
      <c r="A61" t="s">
        <v>452</v>
      </c>
      <c r="H61" s="9" t="s">
        <v>513</v>
      </c>
      <c r="L61" s="9" t="s">
        <v>723</v>
      </c>
      <c r="P61" s="9" t="s">
        <v>724</v>
      </c>
      <c r="T61" s="14">
        <v>10000</v>
      </c>
      <c r="X61" s="14">
        <v>9980</v>
      </c>
      <c r="AB61" s="14">
        <v>10000</v>
      </c>
    </row>
    <row r="62" spans="1:28" ht="15">
      <c r="A62" t="s">
        <v>725</v>
      </c>
      <c r="L62" s="9" t="s">
        <v>723</v>
      </c>
      <c r="X62" s="14">
        <v>646</v>
      </c>
      <c r="AB62" s="14">
        <v>942</v>
      </c>
    </row>
    <row r="64" spans="24:32" ht="15">
      <c r="X64" s="14">
        <v>10626</v>
      </c>
      <c r="AB64" s="14">
        <v>10942</v>
      </c>
      <c r="AF64" s="9" t="s">
        <v>421</v>
      </c>
    </row>
    <row r="65" spans="1:3" ht="15">
      <c r="A65" s="26" t="s">
        <v>726</v>
      </c>
      <c r="C65" t="s">
        <v>29</v>
      </c>
    </row>
    <row r="66" spans="1:28" ht="15">
      <c r="A66" t="s">
        <v>727</v>
      </c>
      <c r="E66" s="9" t="s">
        <v>728</v>
      </c>
      <c r="H66" s="9" t="s">
        <v>729</v>
      </c>
      <c r="L66" s="9" t="s">
        <v>730</v>
      </c>
      <c r="P66" s="9" t="s">
        <v>731</v>
      </c>
      <c r="T66" s="14">
        <v>12889</v>
      </c>
      <c r="X66" s="14">
        <v>12782</v>
      </c>
      <c r="AB66" s="14">
        <v>12889</v>
      </c>
    </row>
    <row r="67" spans="1:28" ht="15">
      <c r="A67" t="s">
        <v>732</v>
      </c>
      <c r="L67" s="9" t="s">
        <v>733</v>
      </c>
      <c r="X67" s="14">
        <v>596</v>
      </c>
      <c r="AB67" s="14">
        <v>647</v>
      </c>
    </row>
    <row r="69" spans="24:32" ht="15">
      <c r="X69" s="14">
        <v>13378</v>
      </c>
      <c r="AB69" s="14">
        <v>13536</v>
      </c>
      <c r="AF69" s="9" t="s">
        <v>421</v>
      </c>
    </row>
    <row r="70" spans="1:3" ht="15">
      <c r="A70" s="26" t="s">
        <v>734</v>
      </c>
      <c r="C70" t="s">
        <v>29</v>
      </c>
    </row>
    <row r="71" spans="1:32" ht="15">
      <c r="A71" t="s">
        <v>441</v>
      </c>
      <c r="L71" s="9" t="s">
        <v>735</v>
      </c>
      <c r="X71" s="14">
        <v>972</v>
      </c>
      <c r="AB71" s="14">
        <v>1915</v>
      </c>
      <c r="AF71" s="9" t="s">
        <v>410</v>
      </c>
    </row>
    <row r="72" spans="2:33" ht="15"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</row>
    <row r="73" spans="1:3" ht="15">
      <c r="A73" s="26" t="s">
        <v>736</v>
      </c>
      <c r="C73" t="s">
        <v>31</v>
      </c>
    </row>
    <row r="74" spans="1:32" ht="15">
      <c r="A74" t="s">
        <v>737</v>
      </c>
      <c r="L74" s="9" t="s">
        <v>738</v>
      </c>
      <c r="X74" s="14">
        <v>474</v>
      </c>
      <c r="AB74" s="14">
        <v>996</v>
      </c>
      <c r="AF74" s="9" t="s">
        <v>410</v>
      </c>
    </row>
    <row r="75" spans="2:33" ht="15"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4"/>
      <c r="AB75" s="4"/>
      <c r="AC75" s="4"/>
      <c r="AD75" s="4"/>
      <c r="AE75" s="4"/>
      <c r="AF75" s="4"/>
      <c r="AG75" s="4"/>
    </row>
    <row r="76" spans="1:3" ht="15">
      <c r="A76" s="26" t="s">
        <v>739</v>
      </c>
      <c r="C76" t="s">
        <v>23</v>
      </c>
    </row>
    <row r="77" spans="1:28" ht="15">
      <c r="A77" t="s">
        <v>707</v>
      </c>
      <c r="H77" s="9" t="s">
        <v>740</v>
      </c>
      <c r="L77" s="9" t="s">
        <v>741</v>
      </c>
      <c r="P77" s="9" t="s">
        <v>742</v>
      </c>
      <c r="T77" s="14">
        <v>7001</v>
      </c>
      <c r="X77" s="14">
        <v>6959</v>
      </c>
      <c r="AB77" s="14">
        <v>7001</v>
      </c>
    </row>
    <row r="78" spans="1:28" ht="15">
      <c r="A78" t="s">
        <v>743</v>
      </c>
      <c r="L78" s="9" t="s">
        <v>741</v>
      </c>
      <c r="X78" s="14">
        <v>565</v>
      </c>
      <c r="AB78" s="14">
        <v>730</v>
      </c>
    </row>
    <row r="79" spans="1:28" ht="15">
      <c r="A79" t="s">
        <v>744</v>
      </c>
      <c r="L79" s="9" t="s">
        <v>741</v>
      </c>
      <c r="X79" s="9" t="s">
        <v>54</v>
      </c>
      <c r="AB79" s="14">
        <v>683</v>
      </c>
    </row>
    <row r="81" spans="24:32" ht="15">
      <c r="X81" s="14">
        <v>7524</v>
      </c>
      <c r="AB81" s="14">
        <v>8414</v>
      </c>
      <c r="AF81" s="9" t="s">
        <v>389</v>
      </c>
    </row>
    <row r="82" spans="1:3" ht="15">
      <c r="A82" s="26" t="s">
        <v>745</v>
      </c>
      <c r="C82" t="s">
        <v>29</v>
      </c>
    </row>
    <row r="83" spans="1:28" ht="15">
      <c r="A83" t="s">
        <v>707</v>
      </c>
      <c r="H83" s="9" t="s">
        <v>513</v>
      </c>
      <c r="L83" s="9" t="s">
        <v>746</v>
      </c>
      <c r="P83" s="9" t="s">
        <v>747</v>
      </c>
      <c r="T83" s="14">
        <v>13893</v>
      </c>
      <c r="X83" s="14">
        <v>13814</v>
      </c>
      <c r="AB83" s="14">
        <v>13893</v>
      </c>
    </row>
    <row r="84" spans="1:28" ht="15">
      <c r="A84" t="s">
        <v>748</v>
      </c>
      <c r="L84" s="9" t="s">
        <v>746</v>
      </c>
      <c r="X84" s="14">
        <v>668</v>
      </c>
      <c r="AB84" s="14">
        <v>661</v>
      </c>
    </row>
    <row r="86" spans="24:32" ht="15">
      <c r="X86" s="14">
        <v>14482</v>
      </c>
      <c r="AB86" s="14">
        <v>14554</v>
      </c>
      <c r="AF86" s="9" t="s">
        <v>421</v>
      </c>
    </row>
    <row r="87" spans="1:3" ht="15">
      <c r="A87" s="26" t="s">
        <v>749</v>
      </c>
      <c r="C87" t="s">
        <v>32</v>
      </c>
    </row>
    <row r="88" spans="1:28" ht="15">
      <c r="A88" t="s">
        <v>750</v>
      </c>
      <c r="L88" s="9" t="s">
        <v>751</v>
      </c>
      <c r="X88" s="14">
        <v>1008</v>
      </c>
      <c r="AB88" s="9" t="s">
        <v>54</v>
      </c>
    </row>
    <row r="89" spans="1:28" ht="15">
      <c r="A89" t="s">
        <v>752</v>
      </c>
      <c r="L89" s="9" t="s">
        <v>753</v>
      </c>
      <c r="X89" s="14">
        <v>566</v>
      </c>
      <c r="AB89" s="9" t="s">
        <v>54</v>
      </c>
    </row>
    <row r="91" spans="24:32" ht="15">
      <c r="X91" s="14">
        <v>1574</v>
      </c>
      <c r="AB91" s="9" t="s">
        <v>54</v>
      </c>
      <c r="AF91" s="9" t="s">
        <v>410</v>
      </c>
    </row>
    <row r="92" spans="1:3" ht="15">
      <c r="A92" s="26" t="s">
        <v>754</v>
      </c>
      <c r="C92" t="s">
        <v>23</v>
      </c>
    </row>
    <row r="93" spans="1:28" ht="15">
      <c r="A93" t="s">
        <v>391</v>
      </c>
      <c r="H93" s="9" t="s">
        <v>573</v>
      </c>
      <c r="L93" s="9" t="s">
        <v>755</v>
      </c>
      <c r="P93" s="9" t="s">
        <v>756</v>
      </c>
      <c r="T93" s="14">
        <v>12000</v>
      </c>
      <c r="X93" s="14">
        <v>11998</v>
      </c>
      <c r="AB93" s="14">
        <v>12000</v>
      </c>
    </row>
    <row r="94" spans="1:28" ht="15">
      <c r="A94" t="s">
        <v>757</v>
      </c>
      <c r="L94" s="9" t="s">
        <v>755</v>
      </c>
      <c r="X94" s="14">
        <v>342</v>
      </c>
      <c r="AB94" s="14">
        <v>521</v>
      </c>
    </row>
    <row r="96" spans="24:32" ht="15">
      <c r="X96" s="14">
        <v>12340</v>
      </c>
      <c r="AB96" s="14">
        <v>12521</v>
      </c>
      <c r="AF96" s="9" t="s">
        <v>421</v>
      </c>
    </row>
    <row r="97" spans="1:3" ht="15">
      <c r="A97" s="26" t="s">
        <v>758</v>
      </c>
      <c r="C97" t="s">
        <v>34</v>
      </c>
    </row>
    <row r="98" spans="1:32" ht="15">
      <c r="A98" t="s">
        <v>759</v>
      </c>
      <c r="E98" s="9" t="s">
        <v>760</v>
      </c>
      <c r="H98" s="9" t="s">
        <v>467</v>
      </c>
      <c r="L98" s="9" t="s">
        <v>761</v>
      </c>
      <c r="P98" s="9" t="s">
        <v>762</v>
      </c>
      <c r="T98" s="14">
        <v>10000</v>
      </c>
      <c r="X98" s="14">
        <v>9876</v>
      </c>
      <c r="AB98" s="14">
        <v>10000</v>
      </c>
      <c r="AF98" s="9" t="s">
        <v>389</v>
      </c>
    </row>
  </sheetData>
  <sheetProtection selectLockedCells="1" selectUnlockedCells="1"/>
  <mergeCells count="56">
    <mergeCell ref="A2:F2"/>
    <mergeCell ref="G5:H5"/>
    <mergeCell ref="K5:L5"/>
    <mergeCell ref="O5:P5"/>
    <mergeCell ref="S5:T5"/>
    <mergeCell ref="W5:X5"/>
    <mergeCell ref="AA5:AB5"/>
    <mergeCell ref="AE5:AF5"/>
    <mergeCell ref="B8:C8"/>
    <mergeCell ref="D8:E8"/>
    <mergeCell ref="F8:I8"/>
    <mergeCell ref="J8:M8"/>
    <mergeCell ref="N8:Q8"/>
    <mergeCell ref="R8:U8"/>
    <mergeCell ref="V8:Y8"/>
    <mergeCell ref="Z8:AC8"/>
    <mergeCell ref="AD8:AG8"/>
    <mergeCell ref="B33:C33"/>
    <mergeCell ref="D33:E33"/>
    <mergeCell ref="F33:I33"/>
    <mergeCell ref="J33:M33"/>
    <mergeCell ref="N33:Q33"/>
    <mergeCell ref="R33:U33"/>
    <mergeCell ref="V33:Y33"/>
    <mergeCell ref="Z33:AC33"/>
    <mergeCell ref="AD33:AG33"/>
    <mergeCell ref="A36:C36"/>
    <mergeCell ref="A37:C37"/>
    <mergeCell ref="A39:C39"/>
    <mergeCell ref="B54:C54"/>
    <mergeCell ref="D54:E54"/>
    <mergeCell ref="F54:I54"/>
    <mergeCell ref="J54:M54"/>
    <mergeCell ref="N54:Q54"/>
    <mergeCell ref="R54:U54"/>
    <mergeCell ref="V54:Y54"/>
    <mergeCell ref="Z54:AC54"/>
    <mergeCell ref="AD54:AG54"/>
    <mergeCell ref="B72:C72"/>
    <mergeCell ref="D72:E72"/>
    <mergeCell ref="F72:I72"/>
    <mergeCell ref="J72:M72"/>
    <mergeCell ref="N72:Q72"/>
    <mergeCell ref="R72:U72"/>
    <mergeCell ref="V72:Y72"/>
    <mergeCell ref="Z72:AC72"/>
    <mergeCell ref="AD72:AG72"/>
    <mergeCell ref="B75:C75"/>
    <mergeCell ref="D75:E75"/>
    <mergeCell ref="F75:I75"/>
    <mergeCell ref="J75:M75"/>
    <mergeCell ref="N75:Q75"/>
    <mergeCell ref="R75:U75"/>
    <mergeCell ref="V75:Y75"/>
    <mergeCell ref="Z75:AC75"/>
    <mergeCell ref="AD75:AG7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2:AF19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4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368</v>
      </c>
      <c r="C5" s="2" t="s">
        <v>369</v>
      </c>
      <c r="E5" s="3" t="s">
        <v>444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376</v>
      </c>
      <c r="AF5" s="7"/>
    </row>
    <row r="6" spans="1:3" ht="15">
      <c r="A6" s="26" t="s">
        <v>763</v>
      </c>
      <c r="C6" t="s">
        <v>23</v>
      </c>
    </row>
    <row r="7" spans="1:28" ht="15">
      <c r="A7" t="s">
        <v>391</v>
      </c>
      <c r="E7" s="9" t="s">
        <v>764</v>
      </c>
      <c r="H7" s="9" t="s">
        <v>765</v>
      </c>
      <c r="L7" s="9" t="s">
        <v>766</v>
      </c>
      <c r="P7" s="9" t="s">
        <v>767</v>
      </c>
      <c r="T7" s="14">
        <v>20000</v>
      </c>
      <c r="X7" s="14">
        <v>19411</v>
      </c>
      <c r="AB7" s="14">
        <v>19411</v>
      </c>
    </row>
    <row r="8" spans="1:28" ht="15">
      <c r="A8" t="s">
        <v>768</v>
      </c>
      <c r="L8" s="9" t="s">
        <v>769</v>
      </c>
      <c r="X8" s="14">
        <v>301</v>
      </c>
      <c r="AB8" s="14">
        <v>1031</v>
      </c>
    </row>
    <row r="10" spans="24:32" ht="15">
      <c r="X10" s="14">
        <v>19712</v>
      </c>
      <c r="AB10" s="14">
        <v>20442</v>
      </c>
      <c r="AF10" s="9" t="s">
        <v>403</v>
      </c>
    </row>
    <row r="11" spans="1:3" ht="15">
      <c r="A11" s="26" t="s">
        <v>770</v>
      </c>
      <c r="C11" t="s">
        <v>655</v>
      </c>
    </row>
    <row r="12" spans="1:28" ht="15">
      <c r="A12" t="s">
        <v>391</v>
      </c>
      <c r="E12" s="9" t="s">
        <v>771</v>
      </c>
      <c r="H12" s="9" t="s">
        <v>541</v>
      </c>
      <c r="L12" s="9" t="s">
        <v>772</v>
      </c>
      <c r="P12" s="9" t="s">
        <v>773</v>
      </c>
      <c r="T12" s="14">
        <v>20000</v>
      </c>
      <c r="X12" s="14">
        <v>19791</v>
      </c>
      <c r="AB12" s="14">
        <v>20000</v>
      </c>
    </row>
    <row r="13" spans="1:28" ht="15">
      <c r="A13" t="s">
        <v>774</v>
      </c>
      <c r="L13" s="9" t="s">
        <v>772</v>
      </c>
      <c r="X13" s="14">
        <v>1478</v>
      </c>
      <c r="AB13" s="14">
        <v>1942</v>
      </c>
    </row>
    <row r="15" spans="24:32" ht="15">
      <c r="X15" s="14">
        <v>21269</v>
      </c>
      <c r="AB15" s="14">
        <v>21942</v>
      </c>
      <c r="AF15" s="9" t="s">
        <v>403</v>
      </c>
    </row>
    <row r="17" spans="1:32" ht="15">
      <c r="A17" s="25" t="s">
        <v>775</v>
      </c>
      <c r="W17" s="17">
        <v>622222</v>
      </c>
      <c r="X17" s="17"/>
      <c r="AA17" s="17">
        <v>633222</v>
      </c>
      <c r="AB17" s="17"/>
      <c r="AF17" s="9" t="s">
        <v>776</v>
      </c>
    </row>
    <row r="19" spans="1:32" ht="15">
      <c r="A19" s="12" t="s">
        <v>777</v>
      </c>
      <c r="W19" s="17">
        <v>687027</v>
      </c>
      <c r="X19" s="17"/>
      <c r="AA19" s="17">
        <v>742869</v>
      </c>
      <c r="AB19" s="17"/>
      <c r="AF19" s="9" t="s">
        <v>778</v>
      </c>
    </row>
  </sheetData>
  <sheetProtection selectLockedCells="1" selectUnlockedCells="1"/>
  <mergeCells count="12">
    <mergeCell ref="A2:F2"/>
    <mergeCell ref="G5:H5"/>
    <mergeCell ref="K5:L5"/>
    <mergeCell ref="O5:P5"/>
    <mergeCell ref="S5:T5"/>
    <mergeCell ref="W5:X5"/>
    <mergeCell ref="AA5:AB5"/>
    <mergeCell ref="AE5:AF5"/>
    <mergeCell ref="W17:X17"/>
    <mergeCell ref="AA17:AB17"/>
    <mergeCell ref="W19:X19"/>
    <mergeCell ref="AA19:AB1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2:AG6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3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368</v>
      </c>
      <c r="C5" s="2" t="s">
        <v>369</v>
      </c>
      <c r="E5" s="3" t="s">
        <v>444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779</v>
      </c>
      <c r="AF5" s="7"/>
    </row>
    <row r="6" ht="15">
      <c r="A6" s="12" t="s">
        <v>780</v>
      </c>
    </row>
    <row r="7" spans="1:5" ht="15">
      <c r="A7" s="26" t="s">
        <v>781</v>
      </c>
      <c r="C7" s="28" t="s">
        <v>33</v>
      </c>
      <c r="D7" s="28"/>
      <c r="E7" s="28"/>
    </row>
    <row r="8" spans="1:28" ht="15">
      <c r="A8" t="s">
        <v>161</v>
      </c>
      <c r="H8" s="9" t="s">
        <v>380</v>
      </c>
      <c r="L8" s="9" t="s">
        <v>381</v>
      </c>
      <c r="P8" s="9" t="s">
        <v>382</v>
      </c>
      <c r="S8" s="17">
        <v>4420</v>
      </c>
      <c r="T8" s="17"/>
      <c r="W8" s="17">
        <v>4418</v>
      </c>
      <c r="X8" s="17"/>
      <c r="AA8" s="17">
        <v>4227</v>
      </c>
      <c r="AB8" s="17"/>
    </row>
    <row r="9" spans="1:28" ht="15">
      <c r="A9" t="s">
        <v>782</v>
      </c>
      <c r="H9" s="9" t="s">
        <v>380</v>
      </c>
      <c r="L9" s="9" t="s">
        <v>384</v>
      </c>
      <c r="P9" s="9" t="s">
        <v>382</v>
      </c>
      <c r="T9" s="14">
        <v>261</v>
      </c>
      <c r="X9" s="14">
        <v>261</v>
      </c>
      <c r="AB9" s="14">
        <v>261</v>
      </c>
    </row>
    <row r="10" spans="1:28" ht="15">
      <c r="A10" t="s">
        <v>385</v>
      </c>
      <c r="L10" s="9" t="s">
        <v>386</v>
      </c>
      <c r="X10" s="14">
        <v>748</v>
      </c>
      <c r="AB10" s="9" t="s">
        <v>54</v>
      </c>
    </row>
    <row r="11" spans="1:28" ht="15">
      <c r="A11" t="s">
        <v>387</v>
      </c>
      <c r="L11" s="9" t="s">
        <v>388</v>
      </c>
      <c r="X11" s="14">
        <v>2550</v>
      </c>
      <c r="AB11" s="14">
        <v>915</v>
      </c>
    </row>
    <row r="13" spans="24:32" ht="15">
      <c r="X13" s="14">
        <v>7977</v>
      </c>
      <c r="AB13" s="14">
        <v>5403</v>
      </c>
      <c r="AF13" s="9" t="s">
        <v>525</v>
      </c>
    </row>
    <row r="14" spans="1:5" ht="15">
      <c r="A14" s="26" t="s">
        <v>783</v>
      </c>
      <c r="C14" s="28" t="s">
        <v>37</v>
      </c>
      <c r="D14" s="28"/>
      <c r="E14" s="28"/>
    </row>
    <row r="15" spans="1:28" ht="15">
      <c r="A15" t="s">
        <v>423</v>
      </c>
      <c r="H15" s="9" t="s">
        <v>784</v>
      </c>
      <c r="L15" s="9" t="s">
        <v>393</v>
      </c>
      <c r="P15" s="9" t="s">
        <v>394</v>
      </c>
      <c r="T15" s="14">
        <v>14498</v>
      </c>
      <c r="X15" s="14">
        <v>14494</v>
      </c>
      <c r="AB15" s="14">
        <v>11757</v>
      </c>
    </row>
    <row r="16" spans="1:28" ht="15">
      <c r="A16" t="s">
        <v>423</v>
      </c>
      <c r="H16" s="9" t="s">
        <v>785</v>
      </c>
      <c r="L16" s="9" t="s">
        <v>396</v>
      </c>
      <c r="P16" s="9" t="s">
        <v>394</v>
      </c>
      <c r="T16" s="14">
        <v>4660</v>
      </c>
      <c r="X16" s="14">
        <v>4660</v>
      </c>
      <c r="AB16" s="14">
        <v>4660</v>
      </c>
    </row>
    <row r="17" spans="1:28" ht="15">
      <c r="A17" t="s">
        <v>398</v>
      </c>
      <c r="L17" s="9" t="s">
        <v>393</v>
      </c>
      <c r="X17" s="14">
        <v>586</v>
      </c>
      <c r="AB17" s="9" t="s">
        <v>54</v>
      </c>
    </row>
    <row r="18" spans="1:28" ht="15">
      <c r="A18" t="s">
        <v>399</v>
      </c>
      <c r="L18" s="9" t="s">
        <v>400</v>
      </c>
      <c r="X18" s="14">
        <v>1</v>
      </c>
      <c r="AB18" s="9" t="s">
        <v>54</v>
      </c>
    </row>
    <row r="20" spans="24:32" ht="15">
      <c r="X20" s="14">
        <v>19741</v>
      </c>
      <c r="AB20" s="14">
        <v>16417</v>
      </c>
      <c r="AF20" s="9" t="s">
        <v>481</v>
      </c>
    </row>
    <row r="22" spans="1:32" ht="15">
      <c r="A22" s="12" t="s">
        <v>404</v>
      </c>
      <c r="W22" s="17">
        <v>27718</v>
      </c>
      <c r="X22" s="17"/>
      <c r="AA22" s="17">
        <v>21820</v>
      </c>
      <c r="AB22" s="17"/>
      <c r="AF22" s="9" t="s">
        <v>403</v>
      </c>
    </row>
    <row r="24" ht="15">
      <c r="A24" s="12" t="s">
        <v>786</v>
      </c>
    </row>
    <row r="25" spans="1:3" ht="15">
      <c r="A25" s="26" t="s">
        <v>407</v>
      </c>
      <c r="C25" t="s">
        <v>48</v>
      </c>
    </row>
    <row r="26" spans="1:32" ht="15">
      <c r="A26" t="s">
        <v>408</v>
      </c>
      <c r="L26" s="9" t="s">
        <v>409</v>
      </c>
      <c r="W26" s="16" t="s">
        <v>83</v>
      </c>
      <c r="X26" s="16"/>
      <c r="AA26" s="17">
        <v>28</v>
      </c>
      <c r="AB26" s="17"/>
      <c r="AF26" s="9" t="s">
        <v>410</v>
      </c>
    </row>
    <row r="27" spans="2:33" ht="1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</row>
    <row r="28" spans="1:5" ht="15">
      <c r="A28" s="26" t="s">
        <v>787</v>
      </c>
      <c r="C28" s="28" t="s">
        <v>33</v>
      </c>
      <c r="D28" s="28"/>
      <c r="E28" s="28"/>
    </row>
    <row r="29" spans="1:32" ht="15">
      <c r="A29" t="s">
        <v>412</v>
      </c>
      <c r="L29" s="9" t="s">
        <v>413</v>
      </c>
      <c r="X29" s="14">
        <v>645</v>
      </c>
      <c r="AB29" s="14">
        <v>10449</v>
      </c>
      <c r="AF29" s="9" t="s">
        <v>421</v>
      </c>
    </row>
    <row r="30" spans="2:33" ht="1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</row>
    <row r="31" spans="1:3" ht="15">
      <c r="A31" s="26" t="s">
        <v>414</v>
      </c>
      <c r="C31" t="s">
        <v>32</v>
      </c>
    </row>
    <row r="32" spans="1:28" ht="15">
      <c r="A32" t="s">
        <v>161</v>
      </c>
      <c r="H32" s="9" t="s">
        <v>473</v>
      </c>
      <c r="L32" s="9" t="s">
        <v>416</v>
      </c>
      <c r="P32" s="9" t="s">
        <v>635</v>
      </c>
      <c r="T32" s="14">
        <v>8823</v>
      </c>
      <c r="X32" s="14">
        <v>8814</v>
      </c>
      <c r="AB32" s="14">
        <v>8823</v>
      </c>
    </row>
    <row r="33" spans="1:28" ht="15">
      <c r="A33" t="s">
        <v>788</v>
      </c>
      <c r="L33" s="9" t="s">
        <v>419</v>
      </c>
      <c r="X33" s="14">
        <v>1346</v>
      </c>
      <c r="AB33" s="14">
        <v>1780</v>
      </c>
    </row>
    <row r="34" spans="1:28" ht="15">
      <c r="A34" t="s">
        <v>789</v>
      </c>
      <c r="L34" s="9" t="s">
        <v>419</v>
      </c>
      <c r="X34" s="14">
        <v>4516</v>
      </c>
      <c r="AB34" s="14">
        <v>6377</v>
      </c>
    </row>
    <row r="36" spans="24:32" ht="15">
      <c r="X36" s="14">
        <v>14676</v>
      </c>
      <c r="AB36" s="14">
        <v>16980</v>
      </c>
      <c r="AF36" s="9" t="s">
        <v>481</v>
      </c>
    </row>
    <row r="37" spans="1:3" ht="15">
      <c r="A37" s="26" t="s">
        <v>790</v>
      </c>
      <c r="C37" t="s">
        <v>32</v>
      </c>
    </row>
    <row r="38" spans="1:28" ht="15">
      <c r="A38" t="s">
        <v>166</v>
      </c>
      <c r="H38" s="9" t="s">
        <v>791</v>
      </c>
      <c r="L38" s="9" t="s">
        <v>792</v>
      </c>
      <c r="P38" s="9" t="s">
        <v>793</v>
      </c>
      <c r="T38" s="14">
        <v>8930</v>
      </c>
      <c r="X38" s="14">
        <v>8921</v>
      </c>
      <c r="AB38" s="14">
        <v>8930</v>
      </c>
    </row>
    <row r="39" spans="1:28" ht="15">
      <c r="A39" t="s">
        <v>794</v>
      </c>
      <c r="L39" s="9" t="s">
        <v>792</v>
      </c>
      <c r="X39" s="14">
        <v>1939</v>
      </c>
      <c r="AB39" s="14">
        <v>2681</v>
      </c>
    </row>
    <row r="41" spans="24:32" ht="15">
      <c r="X41" s="14">
        <v>10860</v>
      </c>
      <c r="AB41" s="14">
        <v>11611</v>
      </c>
      <c r="AF41" s="9" t="s">
        <v>421</v>
      </c>
    </row>
    <row r="42" spans="1:5" ht="15">
      <c r="A42" s="26" t="s">
        <v>422</v>
      </c>
      <c r="C42" s="28" t="s">
        <v>45</v>
      </c>
      <c r="D42" s="28"/>
      <c r="E42" s="28"/>
    </row>
    <row r="43" spans="1:28" ht="15">
      <c r="A43" t="s">
        <v>423</v>
      </c>
      <c r="E43" s="9" t="s">
        <v>795</v>
      </c>
      <c r="H43" s="9" t="s">
        <v>796</v>
      </c>
      <c r="L43" s="9" t="s">
        <v>426</v>
      </c>
      <c r="P43" s="9" t="s">
        <v>797</v>
      </c>
      <c r="T43" s="14">
        <v>6250</v>
      </c>
      <c r="X43" s="14">
        <v>6253</v>
      </c>
      <c r="AB43" s="14">
        <v>6250</v>
      </c>
    </row>
    <row r="44" spans="1:28" ht="15">
      <c r="A44" t="s">
        <v>428</v>
      </c>
      <c r="L44" s="9" t="s">
        <v>426</v>
      </c>
      <c r="X44" s="14">
        <v>2184</v>
      </c>
      <c r="AB44" s="14">
        <v>968</v>
      </c>
    </row>
    <row r="46" spans="24:32" ht="15">
      <c r="X46" s="14">
        <v>8437</v>
      </c>
      <c r="AB46" s="14">
        <v>7218</v>
      </c>
      <c r="AF46" s="9" t="s">
        <v>389</v>
      </c>
    </row>
    <row r="47" spans="1:3" ht="15">
      <c r="A47" s="26" t="s">
        <v>429</v>
      </c>
      <c r="C47" t="s">
        <v>30</v>
      </c>
    </row>
    <row r="48" spans="1:28" ht="15">
      <c r="A48" t="s">
        <v>166</v>
      </c>
      <c r="H48" s="9" t="s">
        <v>634</v>
      </c>
      <c r="L48" s="9" t="s">
        <v>431</v>
      </c>
      <c r="P48" s="9" t="s">
        <v>798</v>
      </c>
      <c r="T48" s="14">
        <v>6208</v>
      </c>
      <c r="X48" s="14">
        <v>6201</v>
      </c>
      <c r="AB48" s="14">
        <v>6208</v>
      </c>
    </row>
    <row r="49" spans="1:28" ht="15">
      <c r="A49" t="s">
        <v>799</v>
      </c>
      <c r="L49" s="9" t="s">
        <v>431</v>
      </c>
      <c r="X49" s="14">
        <v>850</v>
      </c>
      <c r="AB49" s="14">
        <v>26614</v>
      </c>
    </row>
    <row r="51" spans="24:32" ht="15">
      <c r="X51" s="14">
        <v>7051</v>
      </c>
      <c r="AB51" s="14">
        <v>32822</v>
      </c>
      <c r="AF51" s="9" t="s">
        <v>432</v>
      </c>
    </row>
    <row r="52" spans="1:3" ht="15">
      <c r="A52" s="26" t="s">
        <v>433</v>
      </c>
      <c r="C52" t="s">
        <v>39</v>
      </c>
    </row>
    <row r="53" spans="1:28" ht="15">
      <c r="A53" s="18" t="s">
        <v>800</v>
      </c>
      <c r="L53" s="9" t="s">
        <v>435</v>
      </c>
      <c r="X53" s="14">
        <v>3000</v>
      </c>
      <c r="AB53" s="14">
        <v>29831</v>
      </c>
    </row>
    <row r="54" spans="1:28" ht="15">
      <c r="A54" t="s">
        <v>801</v>
      </c>
      <c r="L54" s="9" t="s">
        <v>435</v>
      </c>
      <c r="X54" s="14">
        <v>3000</v>
      </c>
      <c r="AB54" s="14">
        <v>3147</v>
      </c>
    </row>
    <row r="56" spans="24:32" ht="15">
      <c r="X56" s="14">
        <v>6000</v>
      </c>
      <c r="AB56" s="14">
        <v>32978</v>
      </c>
      <c r="AF56" s="9" t="s">
        <v>432</v>
      </c>
    </row>
    <row r="57" spans="1:3" ht="15">
      <c r="A57" s="26" t="s">
        <v>802</v>
      </c>
      <c r="C57" t="s">
        <v>379</v>
      </c>
    </row>
    <row r="58" spans="1:28" ht="15">
      <c r="A58" t="s">
        <v>161</v>
      </c>
      <c r="H58" s="9" t="s">
        <v>438</v>
      </c>
      <c r="L58" s="9" t="s">
        <v>439</v>
      </c>
      <c r="P58" s="9" t="s">
        <v>803</v>
      </c>
      <c r="T58" s="14">
        <v>7667</v>
      </c>
      <c r="X58" s="14">
        <v>7659</v>
      </c>
      <c r="AB58" s="14">
        <v>7667</v>
      </c>
    </row>
    <row r="59" spans="1:28" ht="15">
      <c r="A59" t="s">
        <v>441</v>
      </c>
      <c r="L59" s="9" t="s">
        <v>439</v>
      </c>
      <c r="X59" s="14">
        <v>1000</v>
      </c>
      <c r="AB59" s="14">
        <v>1802</v>
      </c>
    </row>
    <row r="61" spans="24:32" ht="15">
      <c r="X61" s="14">
        <v>8659</v>
      </c>
      <c r="AB61" s="14">
        <v>9469</v>
      </c>
      <c r="AF61" s="9" t="s">
        <v>389</v>
      </c>
    </row>
    <row r="63" spans="1:32" ht="15">
      <c r="A63" s="12" t="s">
        <v>442</v>
      </c>
      <c r="W63" s="17">
        <v>56328</v>
      </c>
      <c r="X63" s="17"/>
      <c r="AA63" s="17">
        <v>121555</v>
      </c>
      <c r="AB63" s="17"/>
      <c r="AF63" s="9" t="s">
        <v>804</v>
      </c>
    </row>
  </sheetData>
  <sheetProtection selectLockedCells="1" selectUnlockedCells="1"/>
  <mergeCells count="38">
    <mergeCell ref="A2:F2"/>
    <mergeCell ref="G5:H5"/>
    <mergeCell ref="K5:L5"/>
    <mergeCell ref="O5:P5"/>
    <mergeCell ref="S5:T5"/>
    <mergeCell ref="W5:X5"/>
    <mergeCell ref="AA5:AB5"/>
    <mergeCell ref="AE5:AF5"/>
    <mergeCell ref="C7:E7"/>
    <mergeCell ref="S8:T8"/>
    <mergeCell ref="W8:X8"/>
    <mergeCell ref="AA8:AB8"/>
    <mergeCell ref="C14:E14"/>
    <mergeCell ref="W22:X22"/>
    <mergeCell ref="AA22:AB22"/>
    <mergeCell ref="W26:X26"/>
    <mergeCell ref="AA26:AB26"/>
    <mergeCell ref="B27:E27"/>
    <mergeCell ref="F27:I27"/>
    <mergeCell ref="J27:M27"/>
    <mergeCell ref="N27:Q27"/>
    <mergeCell ref="R27:U27"/>
    <mergeCell ref="V27:Y27"/>
    <mergeCell ref="Z27:AC27"/>
    <mergeCell ref="AD27:AG27"/>
    <mergeCell ref="C28:E28"/>
    <mergeCell ref="B30:C30"/>
    <mergeCell ref="D30:E30"/>
    <mergeCell ref="F30:I30"/>
    <mergeCell ref="J30:M30"/>
    <mergeCell ref="N30:Q30"/>
    <mergeCell ref="R30:U30"/>
    <mergeCell ref="V30:Y30"/>
    <mergeCell ref="Z30:AC30"/>
    <mergeCell ref="AD30:AG30"/>
    <mergeCell ref="C42:E42"/>
    <mergeCell ref="W63:X63"/>
    <mergeCell ref="AA63:AB6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2:AG89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368</v>
      </c>
      <c r="C5" s="2" t="s">
        <v>369</v>
      </c>
      <c r="E5" s="3" t="s">
        <v>444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805</v>
      </c>
      <c r="AF5" s="7"/>
    </row>
    <row r="6" ht="15">
      <c r="A6" s="25" t="s">
        <v>445</v>
      </c>
    </row>
    <row r="7" spans="1:3" ht="15">
      <c r="A7" s="26" t="s">
        <v>806</v>
      </c>
      <c r="C7" t="s">
        <v>807</v>
      </c>
    </row>
    <row r="8" spans="1:28" ht="15">
      <c r="A8" t="s">
        <v>808</v>
      </c>
      <c r="H8" s="9" t="s">
        <v>809</v>
      </c>
      <c r="L8" s="9" t="s">
        <v>413</v>
      </c>
      <c r="P8" s="9" t="s">
        <v>810</v>
      </c>
      <c r="S8" s="17">
        <v>33842</v>
      </c>
      <c r="T8" s="17"/>
      <c r="W8" s="17">
        <v>33760</v>
      </c>
      <c r="X8" s="17"/>
      <c r="AA8" s="17">
        <v>31626</v>
      </c>
      <c r="AB8" s="17"/>
    </row>
    <row r="9" spans="1:28" ht="15">
      <c r="A9" t="s">
        <v>811</v>
      </c>
      <c r="H9" s="9" t="s">
        <v>812</v>
      </c>
      <c r="L9" s="9" t="s">
        <v>813</v>
      </c>
      <c r="P9" s="9" t="s">
        <v>810</v>
      </c>
      <c r="T9" s="14">
        <v>1567</v>
      </c>
      <c r="X9" s="14">
        <v>1567</v>
      </c>
      <c r="AB9" s="14">
        <v>1441</v>
      </c>
    </row>
    <row r="10" spans="1:28" ht="15">
      <c r="A10" t="s">
        <v>814</v>
      </c>
      <c r="L10" s="9" t="s">
        <v>413</v>
      </c>
      <c r="X10" s="14">
        <v>800</v>
      </c>
      <c r="AB10" s="14">
        <v>227</v>
      </c>
    </row>
    <row r="12" spans="24:32" ht="15">
      <c r="X12" s="14">
        <v>36127</v>
      </c>
      <c r="AB12" s="14">
        <v>33294</v>
      </c>
      <c r="AF12" s="9" t="s">
        <v>432</v>
      </c>
    </row>
    <row r="13" spans="1:3" ht="15">
      <c r="A13" s="26" t="s">
        <v>451</v>
      </c>
      <c r="C13" t="s">
        <v>30</v>
      </c>
    </row>
    <row r="14" spans="1:28" ht="15">
      <c r="A14" t="s">
        <v>452</v>
      </c>
      <c r="H14" s="9" t="s">
        <v>453</v>
      </c>
      <c r="L14" s="9" t="s">
        <v>454</v>
      </c>
      <c r="P14" s="9" t="s">
        <v>455</v>
      </c>
      <c r="T14" s="14">
        <v>21500</v>
      </c>
      <c r="X14" s="14">
        <v>21405</v>
      </c>
      <c r="AB14" s="14">
        <v>21405</v>
      </c>
    </row>
    <row r="15" spans="1:28" ht="15">
      <c r="A15" t="s">
        <v>815</v>
      </c>
      <c r="L15" s="9" t="s">
        <v>457</v>
      </c>
      <c r="X15" s="14">
        <v>1250</v>
      </c>
      <c r="AB15" s="14">
        <v>1465</v>
      </c>
    </row>
    <row r="17" spans="24:32" ht="15">
      <c r="X17" s="14">
        <v>22655</v>
      </c>
      <c r="AB17" s="14">
        <v>22870</v>
      </c>
      <c r="AF17" s="9" t="s">
        <v>499</v>
      </c>
    </row>
    <row r="18" spans="1:3" ht="15">
      <c r="A18" s="26" t="s">
        <v>464</v>
      </c>
      <c r="C18" t="s">
        <v>32</v>
      </c>
    </row>
    <row r="19" spans="1:28" ht="15">
      <c r="A19" t="s">
        <v>465</v>
      </c>
      <c r="E19" s="9" t="s">
        <v>816</v>
      </c>
      <c r="H19" s="9" t="s">
        <v>467</v>
      </c>
      <c r="L19" s="9" t="s">
        <v>468</v>
      </c>
      <c r="P19" s="9" t="s">
        <v>469</v>
      </c>
      <c r="T19" s="14">
        <v>6500</v>
      </c>
      <c r="X19" s="14">
        <v>6461</v>
      </c>
      <c r="AB19" s="14">
        <v>6500</v>
      </c>
    </row>
    <row r="20" spans="1:28" ht="15">
      <c r="A20" t="s">
        <v>817</v>
      </c>
      <c r="L20" s="9" t="s">
        <v>468</v>
      </c>
      <c r="X20" s="14">
        <v>1000</v>
      </c>
      <c r="AB20" s="14">
        <v>1406</v>
      </c>
    </row>
    <row r="22" spans="24:32" ht="15">
      <c r="X22" s="14">
        <v>7461</v>
      </c>
      <c r="AB22" s="14">
        <v>7906</v>
      </c>
      <c r="AF22" s="9" t="s">
        <v>389</v>
      </c>
    </row>
    <row r="23" spans="1:3" ht="15">
      <c r="A23" s="26" t="s">
        <v>471</v>
      </c>
      <c r="C23" t="s">
        <v>41</v>
      </c>
    </row>
    <row r="24" spans="1:28" ht="15">
      <c r="A24" t="s">
        <v>391</v>
      </c>
      <c r="E24" s="9" t="s">
        <v>472</v>
      </c>
      <c r="H24" s="9" t="s">
        <v>473</v>
      </c>
      <c r="L24" s="9" t="s">
        <v>474</v>
      </c>
      <c r="P24" s="9" t="s">
        <v>475</v>
      </c>
      <c r="T24" s="14">
        <v>17503</v>
      </c>
      <c r="X24" s="14">
        <v>17411</v>
      </c>
      <c r="AB24" s="14">
        <v>17503</v>
      </c>
    </row>
    <row r="25" spans="1:28" ht="15">
      <c r="A25" t="s">
        <v>476</v>
      </c>
      <c r="L25" s="9" t="s">
        <v>474</v>
      </c>
      <c r="X25" s="14">
        <v>500</v>
      </c>
      <c r="AB25" s="14">
        <v>540</v>
      </c>
    </row>
    <row r="26" spans="1:28" ht="15">
      <c r="A26" t="s">
        <v>477</v>
      </c>
      <c r="L26" s="9" t="s">
        <v>478</v>
      </c>
      <c r="X26" s="14">
        <v>250</v>
      </c>
      <c r="AB26" s="14">
        <v>250</v>
      </c>
    </row>
    <row r="28" spans="24:32" ht="15">
      <c r="X28" s="14">
        <v>18161</v>
      </c>
      <c r="AB28" s="14">
        <v>18293</v>
      </c>
      <c r="AF28" s="9" t="s">
        <v>481</v>
      </c>
    </row>
    <row r="29" spans="1:3" ht="15">
      <c r="A29" s="26" t="s">
        <v>489</v>
      </c>
      <c r="C29" t="s">
        <v>29</v>
      </c>
    </row>
    <row r="30" spans="1:32" ht="15">
      <c r="A30" t="s">
        <v>391</v>
      </c>
      <c r="E30" s="9" t="s">
        <v>818</v>
      </c>
      <c r="H30" s="9" t="s">
        <v>819</v>
      </c>
      <c r="L30" s="9" t="s">
        <v>492</v>
      </c>
      <c r="P30" s="9" t="s">
        <v>493</v>
      </c>
      <c r="T30" s="14">
        <v>14156</v>
      </c>
      <c r="X30" s="14">
        <v>14098</v>
      </c>
      <c r="AB30" s="14">
        <v>14156</v>
      </c>
      <c r="AF30" s="9" t="s">
        <v>421</v>
      </c>
    </row>
    <row r="31" spans="2:33" ht="15"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</row>
    <row r="32" spans="1:3" ht="15">
      <c r="A32" s="26" t="s">
        <v>494</v>
      </c>
      <c r="C32" t="s">
        <v>23</v>
      </c>
    </row>
    <row r="33" spans="1:28" ht="15">
      <c r="A33" t="s">
        <v>423</v>
      </c>
      <c r="H33" s="9" t="s">
        <v>495</v>
      </c>
      <c r="L33" s="9" t="s">
        <v>496</v>
      </c>
      <c r="P33" s="9" t="s">
        <v>497</v>
      </c>
      <c r="T33" s="14">
        <v>22500</v>
      </c>
      <c r="X33" s="14">
        <v>22427</v>
      </c>
      <c r="AB33" s="14">
        <v>22500</v>
      </c>
    </row>
    <row r="34" spans="1:28" ht="15">
      <c r="A34" t="s">
        <v>498</v>
      </c>
      <c r="L34" s="9" t="s">
        <v>496</v>
      </c>
      <c r="X34" s="14">
        <v>490</v>
      </c>
      <c r="AB34" s="14">
        <v>776</v>
      </c>
    </row>
    <row r="36" spans="24:32" ht="15">
      <c r="X36" s="14">
        <v>22917</v>
      </c>
      <c r="AB36" s="14">
        <v>23276</v>
      </c>
      <c r="AF36" s="9" t="s">
        <v>499</v>
      </c>
    </row>
    <row r="37" spans="1:3" ht="15">
      <c r="A37" s="26" t="s">
        <v>500</v>
      </c>
      <c r="C37" t="s">
        <v>31</v>
      </c>
    </row>
    <row r="38" spans="1:28" ht="15">
      <c r="A38" t="s">
        <v>161</v>
      </c>
      <c r="H38" s="9" t="s">
        <v>820</v>
      </c>
      <c r="L38" s="9" t="s">
        <v>502</v>
      </c>
      <c r="P38" s="9" t="s">
        <v>821</v>
      </c>
      <c r="T38" s="14">
        <v>10493</v>
      </c>
      <c r="X38" s="14">
        <v>10456</v>
      </c>
      <c r="AB38" s="14">
        <v>9569</v>
      </c>
    </row>
    <row r="39" spans="1:28" ht="15">
      <c r="A39" t="s">
        <v>504</v>
      </c>
      <c r="L39" s="9" t="s">
        <v>502</v>
      </c>
      <c r="X39" s="14">
        <v>500</v>
      </c>
      <c r="AB39" s="14">
        <v>200</v>
      </c>
    </row>
    <row r="41" spans="24:32" ht="15">
      <c r="X41" s="14">
        <v>10956</v>
      </c>
      <c r="AB41" s="14">
        <v>9769</v>
      </c>
      <c r="AF41" s="9" t="s">
        <v>389</v>
      </c>
    </row>
    <row r="42" spans="1:3" ht="15">
      <c r="A42" s="26" t="s">
        <v>505</v>
      </c>
      <c r="C42" t="s">
        <v>35</v>
      </c>
    </row>
    <row r="43" spans="1:28" ht="15">
      <c r="A43" t="s">
        <v>506</v>
      </c>
      <c r="E43" s="9" t="s">
        <v>822</v>
      </c>
      <c r="H43" s="9" t="s">
        <v>521</v>
      </c>
      <c r="L43" s="9" t="s">
        <v>509</v>
      </c>
      <c r="P43" s="9" t="s">
        <v>510</v>
      </c>
      <c r="T43" s="14">
        <v>13250</v>
      </c>
      <c r="X43" s="14">
        <v>12785</v>
      </c>
      <c r="AB43" s="14">
        <v>12785</v>
      </c>
    </row>
    <row r="44" spans="1:28" ht="15">
      <c r="A44" t="s">
        <v>823</v>
      </c>
      <c r="L44" s="9" t="s">
        <v>509</v>
      </c>
      <c r="X44" s="14">
        <v>849</v>
      </c>
      <c r="AB44" s="14">
        <v>849</v>
      </c>
    </row>
    <row r="46" spans="24:32" ht="15">
      <c r="X46" s="14">
        <v>13634</v>
      </c>
      <c r="AB46" s="14">
        <v>13634</v>
      </c>
      <c r="AF46" s="9" t="s">
        <v>421</v>
      </c>
    </row>
    <row r="47" spans="1:3" ht="15">
      <c r="A47" s="26" t="s">
        <v>824</v>
      </c>
      <c r="C47" t="s">
        <v>28</v>
      </c>
    </row>
    <row r="48" spans="1:28" ht="15">
      <c r="A48" t="s">
        <v>166</v>
      </c>
      <c r="H48" s="9" t="s">
        <v>679</v>
      </c>
      <c r="L48" s="9" t="s">
        <v>639</v>
      </c>
      <c r="P48" s="9" t="s">
        <v>825</v>
      </c>
      <c r="T48" s="14">
        <v>18167</v>
      </c>
      <c r="X48" s="14">
        <v>18027</v>
      </c>
      <c r="AB48" s="14">
        <v>18167</v>
      </c>
    </row>
    <row r="49" spans="1:28" ht="15">
      <c r="A49" t="s">
        <v>826</v>
      </c>
      <c r="L49" s="9" t="s">
        <v>639</v>
      </c>
      <c r="X49" s="14">
        <v>232</v>
      </c>
      <c r="AB49" s="14">
        <v>167</v>
      </c>
    </row>
    <row r="50" spans="1:28" ht="15">
      <c r="A50" t="s">
        <v>827</v>
      </c>
      <c r="L50" s="9" t="s">
        <v>639</v>
      </c>
      <c r="X50" s="14">
        <v>143</v>
      </c>
      <c r="AB50" s="14">
        <v>143</v>
      </c>
    </row>
    <row r="52" spans="24:32" ht="15">
      <c r="X52" s="14">
        <v>18402</v>
      </c>
      <c r="AB52" s="14">
        <v>18477</v>
      </c>
      <c r="AF52" s="9" t="s">
        <v>481</v>
      </c>
    </row>
    <row r="53" spans="1:3" ht="15">
      <c r="A53" s="26" t="s">
        <v>512</v>
      </c>
      <c r="C53" t="s">
        <v>28</v>
      </c>
    </row>
    <row r="54" spans="1:28" ht="15">
      <c r="A54" t="s">
        <v>452</v>
      </c>
      <c r="H54" s="9" t="s">
        <v>513</v>
      </c>
      <c r="L54" s="9" t="s">
        <v>514</v>
      </c>
      <c r="P54" s="9" t="s">
        <v>515</v>
      </c>
      <c r="T54" s="14">
        <v>27000</v>
      </c>
      <c r="X54" s="14">
        <v>26888</v>
      </c>
      <c r="AB54" s="14">
        <v>27000</v>
      </c>
    </row>
    <row r="55" spans="1:28" ht="15">
      <c r="A55" t="s">
        <v>828</v>
      </c>
      <c r="L55" s="9" t="s">
        <v>514</v>
      </c>
      <c r="X55" s="14">
        <v>2</v>
      </c>
      <c r="AB55" s="14">
        <v>332</v>
      </c>
    </row>
    <row r="56" spans="1:28" ht="15">
      <c r="A56" t="s">
        <v>829</v>
      </c>
      <c r="L56" s="9" t="s">
        <v>514</v>
      </c>
      <c r="X56" s="14">
        <v>1330</v>
      </c>
      <c r="AB56" s="14">
        <v>1330</v>
      </c>
    </row>
    <row r="58" spans="24:32" ht="15">
      <c r="X58" s="14">
        <v>28220</v>
      </c>
      <c r="AB58" s="14">
        <v>28662</v>
      </c>
      <c r="AF58" s="9" t="s">
        <v>405</v>
      </c>
    </row>
    <row r="59" spans="1:3" ht="15">
      <c r="A59" s="26" t="s">
        <v>518</v>
      </c>
      <c r="C59" t="s">
        <v>23</v>
      </c>
    </row>
    <row r="60" spans="1:28" ht="15">
      <c r="A60" t="s">
        <v>519</v>
      </c>
      <c r="E60" s="9" t="s">
        <v>830</v>
      </c>
      <c r="H60" s="9" t="s">
        <v>521</v>
      </c>
      <c r="L60" s="9" t="s">
        <v>522</v>
      </c>
      <c r="P60" s="9" t="s">
        <v>523</v>
      </c>
      <c r="T60" s="14">
        <v>5000</v>
      </c>
      <c r="X60" s="14">
        <v>4969</v>
      </c>
      <c r="AB60" s="14">
        <v>5000</v>
      </c>
    </row>
    <row r="61" spans="1:28" ht="15">
      <c r="A61" t="s">
        <v>524</v>
      </c>
      <c r="L61" s="9" t="s">
        <v>522</v>
      </c>
      <c r="X61" s="14">
        <v>500</v>
      </c>
      <c r="AB61" s="14">
        <v>445</v>
      </c>
    </row>
    <row r="63" spans="24:32" ht="15">
      <c r="X63" s="14">
        <v>5469</v>
      </c>
      <c r="AB63" s="14">
        <v>5445</v>
      </c>
      <c r="AF63" s="9" t="s">
        <v>525</v>
      </c>
    </row>
    <row r="64" spans="1:3" ht="15">
      <c r="A64" s="26" t="s">
        <v>831</v>
      </c>
      <c r="C64" t="s">
        <v>47</v>
      </c>
    </row>
    <row r="65" spans="1:28" ht="15">
      <c r="A65" t="s">
        <v>527</v>
      </c>
      <c r="L65" s="9" t="s">
        <v>528</v>
      </c>
      <c r="X65" s="14">
        <v>521</v>
      </c>
      <c r="AB65" s="14">
        <v>113</v>
      </c>
    </row>
    <row r="66" spans="1:28" ht="15">
      <c r="A66" t="s">
        <v>832</v>
      </c>
      <c r="L66" s="9" t="s">
        <v>530</v>
      </c>
      <c r="X66" s="14">
        <v>49</v>
      </c>
      <c r="AB66" s="14">
        <v>146</v>
      </c>
    </row>
    <row r="68" spans="24:32" ht="15">
      <c r="X68" s="14">
        <v>570</v>
      </c>
      <c r="AB68" s="14">
        <v>259</v>
      </c>
      <c r="AF68" s="9" t="s">
        <v>410</v>
      </c>
    </row>
    <row r="69" spans="1:3" ht="15">
      <c r="A69" s="26" t="s">
        <v>833</v>
      </c>
      <c r="C69" t="s">
        <v>28</v>
      </c>
    </row>
    <row r="70" spans="1:28" ht="15">
      <c r="A70" t="s">
        <v>707</v>
      </c>
      <c r="H70" s="9" t="s">
        <v>513</v>
      </c>
      <c r="L70" s="9" t="s">
        <v>834</v>
      </c>
      <c r="P70" s="9" t="s">
        <v>835</v>
      </c>
      <c r="T70" s="14">
        <v>6750</v>
      </c>
      <c r="X70" s="14">
        <v>6731</v>
      </c>
      <c r="AB70" s="14">
        <v>6750</v>
      </c>
    </row>
    <row r="71" spans="1:28" ht="15">
      <c r="A71" t="s">
        <v>836</v>
      </c>
      <c r="L71" s="9" t="s">
        <v>834</v>
      </c>
      <c r="X71" s="14">
        <v>4</v>
      </c>
      <c r="AB71" s="14">
        <v>624</v>
      </c>
    </row>
    <row r="72" spans="1:28" ht="15">
      <c r="A72" t="s">
        <v>837</v>
      </c>
      <c r="L72" s="9" t="s">
        <v>834</v>
      </c>
      <c r="X72" s="14">
        <v>996</v>
      </c>
      <c r="AB72" s="14">
        <v>996</v>
      </c>
    </row>
    <row r="74" spans="24:32" ht="15">
      <c r="X74" s="14">
        <v>7731</v>
      </c>
      <c r="AB74" s="14">
        <v>8370</v>
      </c>
      <c r="AF74" s="9" t="s">
        <v>389</v>
      </c>
    </row>
    <row r="75" spans="1:3" ht="15">
      <c r="A75" s="26" t="s">
        <v>544</v>
      </c>
      <c r="C75" t="s">
        <v>29</v>
      </c>
    </row>
    <row r="76" spans="1:28" ht="15">
      <c r="A76" t="s">
        <v>161</v>
      </c>
      <c r="H76" s="9" t="s">
        <v>708</v>
      </c>
      <c r="L76" s="9" t="s">
        <v>546</v>
      </c>
      <c r="P76" s="9" t="s">
        <v>838</v>
      </c>
      <c r="T76" s="14">
        <v>9166</v>
      </c>
      <c r="X76" s="14">
        <v>9136</v>
      </c>
      <c r="AB76" s="14">
        <v>9166</v>
      </c>
    </row>
    <row r="77" spans="1:28" ht="15">
      <c r="A77" t="s">
        <v>839</v>
      </c>
      <c r="L77" s="9" t="s">
        <v>546</v>
      </c>
      <c r="X77" s="14">
        <v>750</v>
      </c>
      <c r="AB77" s="14">
        <v>822</v>
      </c>
    </row>
    <row r="79" spans="24:32" ht="15">
      <c r="X79" s="14">
        <v>9886</v>
      </c>
      <c r="AB79" s="14">
        <v>9988</v>
      </c>
      <c r="AF79" s="9" t="s">
        <v>389</v>
      </c>
    </row>
    <row r="80" spans="1:3" ht="15">
      <c r="A80" s="26" t="s">
        <v>553</v>
      </c>
      <c r="C80" t="s">
        <v>29</v>
      </c>
    </row>
    <row r="81" spans="1:28" ht="15">
      <c r="A81" t="s">
        <v>554</v>
      </c>
      <c r="E81" s="9" t="s">
        <v>840</v>
      </c>
      <c r="H81" s="9" t="s">
        <v>841</v>
      </c>
      <c r="L81" s="9" t="s">
        <v>557</v>
      </c>
      <c r="P81" s="9" t="s">
        <v>558</v>
      </c>
      <c r="T81" s="14">
        <v>15155</v>
      </c>
      <c r="X81" s="14">
        <v>14939</v>
      </c>
      <c r="AB81" s="14">
        <v>15155</v>
      </c>
    </row>
    <row r="82" spans="1:28" ht="15">
      <c r="A82" t="s">
        <v>559</v>
      </c>
      <c r="L82" s="9" t="s">
        <v>557</v>
      </c>
      <c r="X82" s="14">
        <v>593</v>
      </c>
      <c r="AB82" s="14">
        <v>724</v>
      </c>
    </row>
    <row r="84" spans="24:32" ht="15">
      <c r="X84" s="14">
        <v>15532</v>
      </c>
      <c r="AB84" s="14">
        <v>15879</v>
      </c>
      <c r="AF84" s="9" t="s">
        <v>481</v>
      </c>
    </row>
    <row r="85" spans="1:3" ht="15">
      <c r="A85" s="26" t="s">
        <v>179</v>
      </c>
      <c r="C85" t="s">
        <v>35</v>
      </c>
    </row>
    <row r="86" spans="1:28" ht="15">
      <c r="A86" t="s">
        <v>391</v>
      </c>
      <c r="H86" s="9" t="s">
        <v>561</v>
      </c>
      <c r="L86" s="9" t="s">
        <v>562</v>
      </c>
      <c r="P86" s="9" t="s">
        <v>563</v>
      </c>
      <c r="T86" s="14">
        <v>9484</v>
      </c>
      <c r="X86" s="14">
        <v>9433</v>
      </c>
      <c r="AB86" s="14">
        <v>9484</v>
      </c>
    </row>
    <row r="87" spans="1:28" ht="15">
      <c r="A87" t="s">
        <v>564</v>
      </c>
      <c r="L87" s="9" t="s">
        <v>562</v>
      </c>
      <c r="X87" s="14">
        <v>750</v>
      </c>
      <c r="AB87" s="14">
        <v>669</v>
      </c>
    </row>
    <row r="89" spans="24:32" ht="15">
      <c r="X89" s="14">
        <v>10183</v>
      </c>
      <c r="AB89" s="14">
        <v>10153</v>
      </c>
      <c r="AF89" s="9" t="s">
        <v>421</v>
      </c>
    </row>
  </sheetData>
  <sheetProtection selectLockedCells="1" selectUnlockedCells="1"/>
  <mergeCells count="20">
    <mergeCell ref="A2:F2"/>
    <mergeCell ref="G5:H5"/>
    <mergeCell ref="K5:L5"/>
    <mergeCell ref="O5:P5"/>
    <mergeCell ref="S5:T5"/>
    <mergeCell ref="W5:X5"/>
    <mergeCell ref="AA5:AB5"/>
    <mergeCell ref="AE5:AF5"/>
    <mergeCell ref="S8:T8"/>
    <mergeCell ref="W8:X8"/>
    <mergeCell ref="AA8:AB8"/>
    <mergeCell ref="B31:C31"/>
    <mergeCell ref="D31:E31"/>
    <mergeCell ref="F31:I31"/>
    <mergeCell ref="J31:M31"/>
    <mergeCell ref="N31:Q31"/>
    <mergeCell ref="R31:U31"/>
    <mergeCell ref="V31:Y31"/>
    <mergeCell ref="Z31:AC31"/>
    <mergeCell ref="AD31:AG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2:AG85"/>
  <sheetViews>
    <sheetView workbookViewId="0" topLeftCell="A1">
      <selection activeCell="A1" sqref="A1"/>
    </sheetView>
  </sheetViews>
  <sheetFormatPr defaultColWidth="8.00390625" defaultRowHeight="15"/>
  <cols>
    <col min="1" max="1" width="69.7109375" style="0" customWidth="1"/>
    <col min="2" max="2" width="8.7109375" style="0" customWidth="1"/>
    <col min="3" max="3" width="33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368</v>
      </c>
      <c r="C5" s="2" t="s">
        <v>369</v>
      </c>
      <c r="E5" s="3" t="s">
        <v>444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805</v>
      </c>
      <c r="AF5" s="7"/>
    </row>
    <row r="6" spans="1:3" ht="15">
      <c r="A6" s="26" t="s">
        <v>576</v>
      </c>
      <c r="C6" t="s">
        <v>34</v>
      </c>
    </row>
    <row r="7" spans="1:28" ht="15">
      <c r="A7" t="s">
        <v>550</v>
      </c>
      <c r="E7" s="9" t="s">
        <v>842</v>
      </c>
      <c r="H7" s="9" t="s">
        <v>453</v>
      </c>
      <c r="L7" s="9" t="s">
        <v>578</v>
      </c>
      <c r="P7" s="9" t="s">
        <v>579</v>
      </c>
      <c r="S7" s="17">
        <v>8000</v>
      </c>
      <c r="T7" s="17"/>
      <c r="W7" s="17">
        <v>7964</v>
      </c>
      <c r="X7" s="17"/>
      <c r="AA7" s="17">
        <v>8000</v>
      </c>
      <c r="AB7" s="17"/>
    </row>
    <row r="8" spans="1:28" ht="15">
      <c r="A8" s="28" t="s">
        <v>843</v>
      </c>
      <c r="B8" s="28"/>
      <c r="C8" s="28"/>
      <c r="E8" s="9" t="s">
        <v>842</v>
      </c>
      <c r="H8" s="9" t="s">
        <v>453</v>
      </c>
      <c r="L8" s="9" t="s">
        <v>578</v>
      </c>
      <c r="P8" s="9" t="s">
        <v>579</v>
      </c>
      <c r="T8" s="9" t="s">
        <v>54</v>
      </c>
      <c r="X8" s="20">
        <v>-4</v>
      </c>
      <c r="AB8" s="9" t="s">
        <v>54</v>
      </c>
    </row>
    <row r="10" spans="24:32" ht="15">
      <c r="X10" s="14">
        <v>7960</v>
      </c>
      <c r="AB10" s="14">
        <v>8000</v>
      </c>
      <c r="AF10" s="9" t="s">
        <v>389</v>
      </c>
    </row>
    <row r="11" spans="1:3" ht="15">
      <c r="A11" s="26" t="s">
        <v>580</v>
      </c>
      <c r="C11" t="s">
        <v>31</v>
      </c>
    </row>
    <row r="12" spans="1:28" ht="15">
      <c r="A12" t="s">
        <v>844</v>
      </c>
      <c r="E12" s="9" t="s">
        <v>845</v>
      </c>
      <c r="H12" s="9" t="s">
        <v>617</v>
      </c>
      <c r="L12" s="9" t="s">
        <v>582</v>
      </c>
      <c r="P12" s="9" t="s">
        <v>846</v>
      </c>
      <c r="T12" s="14">
        <v>7071</v>
      </c>
      <c r="X12" s="14">
        <v>7013</v>
      </c>
      <c r="AB12" s="14">
        <v>7071</v>
      </c>
    </row>
    <row r="13" spans="1:28" ht="15">
      <c r="A13" t="s">
        <v>847</v>
      </c>
      <c r="L13" s="9" t="s">
        <v>582</v>
      </c>
      <c r="X13" s="14">
        <v>360</v>
      </c>
      <c r="AB13" s="14">
        <v>399</v>
      </c>
    </row>
    <row r="14" spans="1:28" ht="15">
      <c r="A14" t="s">
        <v>581</v>
      </c>
      <c r="L14" s="9" t="s">
        <v>582</v>
      </c>
      <c r="X14" s="14">
        <v>15</v>
      </c>
      <c r="AB14" s="14">
        <v>161</v>
      </c>
    </row>
    <row r="16" spans="24:32" ht="15">
      <c r="X16" s="14">
        <v>7388</v>
      </c>
      <c r="AB16" s="14">
        <v>7631</v>
      </c>
      <c r="AF16" s="9" t="s">
        <v>389</v>
      </c>
    </row>
    <row r="17" spans="1:3" ht="15">
      <c r="A17" s="26" t="s">
        <v>583</v>
      </c>
      <c r="C17" t="s">
        <v>28</v>
      </c>
    </row>
    <row r="18" spans="1:32" ht="15">
      <c r="A18" t="s">
        <v>848</v>
      </c>
      <c r="L18" s="9" t="s">
        <v>586</v>
      </c>
      <c r="X18" s="14">
        <v>1500</v>
      </c>
      <c r="AB18" s="14">
        <v>3382</v>
      </c>
      <c r="AF18" s="9" t="s">
        <v>525</v>
      </c>
    </row>
    <row r="19" spans="2:33" ht="1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</row>
    <row r="20" spans="1:3" ht="15">
      <c r="A20" s="26" t="s">
        <v>587</v>
      </c>
      <c r="C20" t="s">
        <v>32</v>
      </c>
    </row>
    <row r="21" spans="1:28" ht="15">
      <c r="A21" t="s">
        <v>588</v>
      </c>
      <c r="E21" s="9" t="s">
        <v>849</v>
      </c>
      <c r="H21" s="9" t="s">
        <v>850</v>
      </c>
      <c r="L21" s="9" t="s">
        <v>591</v>
      </c>
      <c r="P21" s="9" t="s">
        <v>592</v>
      </c>
      <c r="T21" s="14">
        <v>5500</v>
      </c>
      <c r="X21" s="14">
        <v>5461</v>
      </c>
      <c r="AB21" s="14">
        <v>5461</v>
      </c>
    </row>
    <row r="22" spans="1:28" ht="15">
      <c r="A22" t="s">
        <v>737</v>
      </c>
      <c r="L22" s="9" t="s">
        <v>591</v>
      </c>
      <c r="X22" s="14">
        <v>500</v>
      </c>
      <c r="AB22" s="14">
        <v>500</v>
      </c>
    </row>
    <row r="24" spans="24:32" ht="15">
      <c r="X24" s="14">
        <v>5961</v>
      </c>
      <c r="AB24" s="14">
        <v>5961</v>
      </c>
      <c r="AF24" s="9" t="s">
        <v>525</v>
      </c>
    </row>
    <row r="25" spans="1:3" ht="15">
      <c r="A25" s="26" t="s">
        <v>607</v>
      </c>
      <c r="C25" t="s">
        <v>31</v>
      </c>
    </row>
    <row r="26" spans="1:28" ht="15">
      <c r="A26" t="s">
        <v>161</v>
      </c>
      <c r="H26" s="9" t="s">
        <v>608</v>
      </c>
      <c r="L26" s="9" t="s">
        <v>609</v>
      </c>
      <c r="P26" s="9" t="s">
        <v>610</v>
      </c>
      <c r="T26" s="14">
        <v>10116</v>
      </c>
      <c r="X26" s="14">
        <v>10116</v>
      </c>
      <c r="AB26" s="14">
        <v>9057</v>
      </c>
    </row>
    <row r="27" spans="1:28" ht="15">
      <c r="A27" t="s">
        <v>611</v>
      </c>
      <c r="E27" s="9" t="s">
        <v>612</v>
      </c>
      <c r="H27" s="9" t="s">
        <v>851</v>
      </c>
      <c r="L27" s="9" t="s">
        <v>614</v>
      </c>
      <c r="P27" s="9" t="s">
        <v>615</v>
      </c>
      <c r="T27" s="14">
        <v>5962</v>
      </c>
      <c r="X27" s="14">
        <v>5962</v>
      </c>
      <c r="AB27" s="14">
        <v>5962</v>
      </c>
    </row>
    <row r="28" spans="1:28" ht="15">
      <c r="A28" t="s">
        <v>550</v>
      </c>
      <c r="E28" s="9" t="s">
        <v>616</v>
      </c>
      <c r="H28" s="9" t="s">
        <v>852</v>
      </c>
      <c r="L28" s="9" t="s">
        <v>614</v>
      </c>
      <c r="P28" s="9" t="s">
        <v>615</v>
      </c>
      <c r="T28" s="14">
        <v>4812</v>
      </c>
      <c r="X28" s="14">
        <v>4812</v>
      </c>
      <c r="AB28" s="14">
        <v>4812</v>
      </c>
    </row>
    <row r="29" spans="1:28" ht="15">
      <c r="A29" t="s">
        <v>550</v>
      </c>
      <c r="E29" s="9" t="s">
        <v>616</v>
      </c>
      <c r="H29" s="9" t="s">
        <v>853</v>
      </c>
      <c r="L29" s="9" t="s">
        <v>614</v>
      </c>
      <c r="P29" s="9" t="s">
        <v>615</v>
      </c>
      <c r="T29" s="14">
        <v>1815</v>
      </c>
      <c r="X29" s="14">
        <v>1815</v>
      </c>
      <c r="AB29" s="14">
        <v>1815</v>
      </c>
    </row>
    <row r="30" spans="1:28" ht="15">
      <c r="A30" t="s">
        <v>618</v>
      </c>
      <c r="L30" s="9" t="s">
        <v>619</v>
      </c>
      <c r="X30" s="14">
        <v>1000</v>
      </c>
      <c r="AB30" s="9" t="s">
        <v>54</v>
      </c>
    </row>
    <row r="31" spans="1:28" ht="15">
      <c r="A31" t="s">
        <v>620</v>
      </c>
      <c r="L31" s="9" t="s">
        <v>609</v>
      </c>
      <c r="X31" s="14">
        <v>473</v>
      </c>
      <c r="AB31" s="9" t="s">
        <v>54</v>
      </c>
    </row>
    <row r="33" spans="24:32" ht="15">
      <c r="X33" s="14">
        <v>24178</v>
      </c>
      <c r="AB33" s="14">
        <v>21646</v>
      </c>
      <c r="AF33" s="9" t="s">
        <v>403</v>
      </c>
    </row>
    <row r="34" spans="1:3" ht="15">
      <c r="A34" s="26" t="s">
        <v>854</v>
      </c>
      <c r="C34" t="s">
        <v>28</v>
      </c>
    </row>
    <row r="35" spans="1:28" ht="15">
      <c r="A35" t="s">
        <v>167</v>
      </c>
      <c r="E35" s="9" t="s">
        <v>855</v>
      </c>
      <c r="H35" s="9" t="s">
        <v>495</v>
      </c>
      <c r="L35" s="9" t="s">
        <v>856</v>
      </c>
      <c r="P35" s="9" t="s">
        <v>857</v>
      </c>
      <c r="T35" s="14">
        <v>7165</v>
      </c>
      <c r="X35" s="14">
        <v>7121</v>
      </c>
      <c r="AB35" s="14">
        <v>7165</v>
      </c>
    </row>
    <row r="36" spans="1:28" ht="15">
      <c r="A36" t="s">
        <v>858</v>
      </c>
      <c r="L36" s="9" t="s">
        <v>859</v>
      </c>
      <c r="P36" s="9" t="s">
        <v>503</v>
      </c>
      <c r="X36" s="14">
        <v>250</v>
      </c>
      <c r="AB36" s="14">
        <v>279</v>
      </c>
    </row>
    <row r="38" spans="24:32" ht="15">
      <c r="X38" s="14">
        <v>7371</v>
      </c>
      <c r="AB38" s="14">
        <v>7444</v>
      </c>
      <c r="AF38" s="9" t="s">
        <v>389</v>
      </c>
    </row>
    <row r="39" spans="1:3" ht="15">
      <c r="A39" s="26" t="s">
        <v>621</v>
      </c>
      <c r="C39" t="s">
        <v>622</v>
      </c>
    </row>
    <row r="40" spans="1:28" ht="15">
      <c r="A40" t="s">
        <v>423</v>
      </c>
      <c r="H40" s="9" t="s">
        <v>573</v>
      </c>
      <c r="L40" s="9" t="s">
        <v>623</v>
      </c>
      <c r="P40" s="9" t="s">
        <v>860</v>
      </c>
      <c r="T40" s="14">
        <v>25000</v>
      </c>
      <c r="X40" s="14">
        <v>24947</v>
      </c>
      <c r="AB40" s="14">
        <v>25000</v>
      </c>
    </row>
    <row r="41" spans="1:28" ht="15">
      <c r="A41" t="s">
        <v>861</v>
      </c>
      <c r="L41" s="9" t="s">
        <v>623</v>
      </c>
      <c r="X41" s="14">
        <v>263</v>
      </c>
      <c r="AB41" s="14">
        <v>1488</v>
      </c>
    </row>
    <row r="43" spans="24:32" ht="15">
      <c r="X43" s="14">
        <v>25210</v>
      </c>
      <c r="AB43" s="14">
        <v>26488</v>
      </c>
      <c r="AF43" s="9" t="s">
        <v>499</v>
      </c>
    </row>
    <row r="44" spans="1:3" ht="15">
      <c r="A44" s="26" t="s">
        <v>862</v>
      </c>
      <c r="C44" t="s">
        <v>379</v>
      </c>
    </row>
    <row r="45" spans="1:32" ht="15">
      <c r="A45" t="s">
        <v>550</v>
      </c>
      <c r="E45" s="9" t="s">
        <v>863</v>
      </c>
      <c r="H45" s="9" t="s">
        <v>864</v>
      </c>
      <c r="L45" s="9" t="s">
        <v>865</v>
      </c>
      <c r="P45" s="9" t="s">
        <v>866</v>
      </c>
      <c r="T45" s="14">
        <v>9246</v>
      </c>
      <c r="X45" s="14">
        <v>9174</v>
      </c>
      <c r="AB45" s="14">
        <v>9246</v>
      </c>
      <c r="AF45" s="9" t="s">
        <v>389</v>
      </c>
    </row>
    <row r="46" spans="2:33" ht="15"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</row>
    <row r="47" spans="1:3" ht="15">
      <c r="A47" s="26" t="s">
        <v>628</v>
      </c>
      <c r="C47" t="s">
        <v>29</v>
      </c>
    </row>
    <row r="48" spans="1:32" ht="15">
      <c r="A48" t="s">
        <v>629</v>
      </c>
      <c r="L48" s="9" t="s">
        <v>630</v>
      </c>
      <c r="X48" s="9" t="s">
        <v>54</v>
      </c>
      <c r="AB48" s="9" t="s">
        <v>54</v>
      </c>
      <c r="AF48" s="9" t="s">
        <v>410</v>
      </c>
    </row>
    <row r="49" spans="2:33" ht="15"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1:3" ht="15">
      <c r="A50" s="26" t="s">
        <v>637</v>
      </c>
      <c r="C50" t="s">
        <v>44</v>
      </c>
    </row>
    <row r="51" spans="1:32" ht="15">
      <c r="A51" t="s">
        <v>161</v>
      </c>
      <c r="H51" s="9" t="s">
        <v>638</v>
      </c>
      <c r="L51" s="9" t="s">
        <v>639</v>
      </c>
      <c r="P51" s="9" t="s">
        <v>640</v>
      </c>
      <c r="T51" s="14">
        <v>2309</v>
      </c>
      <c r="X51" s="14">
        <v>2309</v>
      </c>
      <c r="AB51" s="14">
        <v>2309</v>
      </c>
      <c r="AF51" s="9" t="s">
        <v>525</v>
      </c>
    </row>
    <row r="52" spans="2:33" ht="15"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</row>
    <row r="53" spans="1:3" ht="15">
      <c r="A53" s="26" t="s">
        <v>641</v>
      </c>
      <c r="C53" t="s">
        <v>34</v>
      </c>
    </row>
    <row r="54" spans="1:28" ht="15">
      <c r="A54" t="s">
        <v>423</v>
      </c>
      <c r="H54" s="9" t="s">
        <v>533</v>
      </c>
      <c r="L54" s="9" t="s">
        <v>642</v>
      </c>
      <c r="P54" s="9" t="s">
        <v>643</v>
      </c>
      <c r="T54" s="14">
        <v>15000</v>
      </c>
      <c r="X54" s="14">
        <v>14948</v>
      </c>
      <c r="AB54" s="14">
        <v>13024</v>
      </c>
    </row>
    <row r="55" spans="1:28" ht="15">
      <c r="A55" t="s">
        <v>644</v>
      </c>
      <c r="L55" s="9" t="s">
        <v>642</v>
      </c>
      <c r="X55" s="14">
        <v>765</v>
      </c>
      <c r="AB55" s="14">
        <v>609</v>
      </c>
    </row>
    <row r="57" spans="24:32" ht="15">
      <c r="X57" s="14">
        <v>15713</v>
      </c>
      <c r="AB57" s="14">
        <v>13633</v>
      </c>
      <c r="AF57" s="9" t="s">
        <v>421</v>
      </c>
    </row>
    <row r="58" spans="1:3" ht="15">
      <c r="A58" s="26" t="s">
        <v>645</v>
      </c>
      <c r="C58" t="s">
        <v>43</v>
      </c>
    </row>
    <row r="59" spans="1:28" ht="15">
      <c r="A59" t="s">
        <v>423</v>
      </c>
      <c r="H59" s="9" t="s">
        <v>495</v>
      </c>
      <c r="L59" s="9" t="s">
        <v>646</v>
      </c>
      <c r="P59" s="9" t="s">
        <v>647</v>
      </c>
      <c r="T59" s="14">
        <v>5000</v>
      </c>
      <c r="X59" s="14">
        <v>4991</v>
      </c>
      <c r="AB59" s="14">
        <v>5000</v>
      </c>
    </row>
    <row r="60" spans="1:28" ht="15">
      <c r="A60" t="s">
        <v>867</v>
      </c>
      <c r="L60" s="9" t="s">
        <v>646</v>
      </c>
      <c r="X60" s="14">
        <v>1000</v>
      </c>
      <c r="AB60" s="14">
        <v>1264</v>
      </c>
    </row>
    <row r="62" spans="24:32" ht="15">
      <c r="X62" s="14">
        <v>5991</v>
      </c>
      <c r="AB62" s="14">
        <v>6264</v>
      </c>
      <c r="AF62" s="9" t="s">
        <v>389</v>
      </c>
    </row>
    <row r="63" spans="1:3" ht="15">
      <c r="A63" s="26" t="s">
        <v>868</v>
      </c>
      <c r="C63" t="s">
        <v>44</v>
      </c>
    </row>
    <row r="64" spans="1:28" ht="15">
      <c r="A64" t="s">
        <v>161</v>
      </c>
      <c r="H64" s="9" t="s">
        <v>869</v>
      </c>
      <c r="L64" s="9" t="s">
        <v>463</v>
      </c>
      <c r="P64" s="9" t="s">
        <v>870</v>
      </c>
      <c r="T64" s="14">
        <v>12225</v>
      </c>
      <c r="X64" s="14">
        <v>12192</v>
      </c>
      <c r="AB64" s="14">
        <v>12120</v>
      </c>
    </row>
    <row r="65" spans="1:28" ht="15">
      <c r="A65" t="s">
        <v>871</v>
      </c>
      <c r="L65" s="9" t="s">
        <v>463</v>
      </c>
      <c r="X65" s="14">
        <v>960</v>
      </c>
      <c r="AB65" s="14">
        <v>1063</v>
      </c>
    </row>
    <row r="67" spans="24:32" ht="15">
      <c r="X67" s="14">
        <v>13152</v>
      </c>
      <c r="AB67" s="14">
        <v>13183</v>
      </c>
      <c r="AF67" s="9" t="s">
        <v>421</v>
      </c>
    </row>
    <row r="68" spans="1:3" ht="15">
      <c r="A68" s="26" t="s">
        <v>649</v>
      </c>
      <c r="C68" t="s">
        <v>40</v>
      </c>
    </row>
    <row r="69" spans="1:28" ht="15">
      <c r="A69" t="s">
        <v>391</v>
      </c>
      <c r="H69" s="9" t="s">
        <v>459</v>
      </c>
      <c r="L69" s="9" t="s">
        <v>651</v>
      </c>
      <c r="P69" s="9" t="s">
        <v>652</v>
      </c>
      <c r="T69" s="14">
        <v>17221</v>
      </c>
      <c r="X69" s="14">
        <v>17133</v>
      </c>
      <c r="AB69" s="14">
        <v>17221</v>
      </c>
    </row>
    <row r="70" spans="1:28" ht="15">
      <c r="A70" t="s">
        <v>653</v>
      </c>
      <c r="L70" s="9" t="s">
        <v>651</v>
      </c>
      <c r="X70" s="14">
        <v>1148</v>
      </c>
      <c r="AB70" s="14">
        <v>961</v>
      </c>
    </row>
    <row r="72" spans="24:32" ht="15">
      <c r="X72" s="14">
        <v>18281</v>
      </c>
      <c r="AB72" s="14">
        <v>18182</v>
      </c>
      <c r="AF72" s="9" t="s">
        <v>481</v>
      </c>
    </row>
    <row r="73" spans="1:3" ht="15">
      <c r="A73" s="26" t="s">
        <v>654</v>
      </c>
      <c r="C73" t="s">
        <v>655</v>
      </c>
    </row>
    <row r="74" spans="1:28" ht="15">
      <c r="A74" t="s">
        <v>872</v>
      </c>
      <c r="L74" s="9" t="s">
        <v>657</v>
      </c>
      <c r="X74" s="14">
        <v>361</v>
      </c>
      <c r="AB74" s="14">
        <v>1244</v>
      </c>
    </row>
    <row r="75" spans="1:28" ht="15">
      <c r="A75" t="s">
        <v>873</v>
      </c>
      <c r="L75" s="9" t="s">
        <v>657</v>
      </c>
      <c r="X75" s="14">
        <v>381</v>
      </c>
      <c r="AB75" s="14">
        <v>467</v>
      </c>
    </row>
    <row r="77" spans="24:32" ht="15">
      <c r="X77" s="14">
        <v>742</v>
      </c>
      <c r="AB77" s="14">
        <v>1711</v>
      </c>
      <c r="AF77" s="9" t="s">
        <v>410</v>
      </c>
    </row>
    <row r="78" spans="1:3" ht="15">
      <c r="A78" s="26" t="s">
        <v>659</v>
      </c>
      <c r="C78" t="s">
        <v>31</v>
      </c>
    </row>
    <row r="79" spans="1:32" ht="15">
      <c r="A79" t="s">
        <v>660</v>
      </c>
      <c r="L79" s="9" t="s">
        <v>661</v>
      </c>
      <c r="X79" s="14">
        <v>500</v>
      </c>
      <c r="AB79" s="14">
        <v>155</v>
      </c>
      <c r="AF79" s="9" t="s">
        <v>410</v>
      </c>
    </row>
    <row r="80" spans="2:33" ht="15"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4"/>
      <c r="AD80" s="4"/>
      <c r="AE80" s="4"/>
      <c r="AF80" s="4"/>
      <c r="AG80" s="4"/>
    </row>
    <row r="81" spans="1:3" ht="15">
      <c r="A81" s="26" t="s">
        <v>662</v>
      </c>
      <c r="C81" t="s">
        <v>30</v>
      </c>
    </row>
    <row r="82" spans="1:28" ht="15">
      <c r="A82" t="s">
        <v>161</v>
      </c>
      <c r="H82" s="9" t="s">
        <v>533</v>
      </c>
      <c r="L82" s="9" t="s">
        <v>663</v>
      </c>
      <c r="P82" s="9" t="s">
        <v>874</v>
      </c>
      <c r="T82" s="14">
        <v>10000</v>
      </c>
      <c r="X82" s="14">
        <v>9972</v>
      </c>
      <c r="AB82" s="14">
        <v>10000</v>
      </c>
    </row>
    <row r="83" spans="1:28" ht="15">
      <c r="A83" t="s">
        <v>665</v>
      </c>
      <c r="L83" s="9" t="s">
        <v>663</v>
      </c>
      <c r="X83" s="14">
        <v>500</v>
      </c>
      <c r="AB83" s="14">
        <v>475</v>
      </c>
    </row>
    <row r="85" spans="24:32" ht="15">
      <c r="X85" s="14">
        <v>10472</v>
      </c>
      <c r="AB85" s="14">
        <v>10475</v>
      </c>
      <c r="AF85" s="9" t="s">
        <v>421</v>
      </c>
    </row>
  </sheetData>
  <sheetProtection selectLockedCells="1" selectUnlockedCells="1"/>
  <mergeCells count="57">
    <mergeCell ref="A2:F2"/>
    <mergeCell ref="G5:H5"/>
    <mergeCell ref="K5:L5"/>
    <mergeCell ref="O5:P5"/>
    <mergeCell ref="S5:T5"/>
    <mergeCell ref="W5:X5"/>
    <mergeCell ref="AA5:AB5"/>
    <mergeCell ref="AE5:AF5"/>
    <mergeCell ref="S7:T7"/>
    <mergeCell ref="W7:X7"/>
    <mergeCell ref="AA7:AB7"/>
    <mergeCell ref="A8:C8"/>
    <mergeCell ref="B19:C19"/>
    <mergeCell ref="D19:E19"/>
    <mergeCell ref="F19:I19"/>
    <mergeCell ref="J19:M19"/>
    <mergeCell ref="N19:Q19"/>
    <mergeCell ref="R19:U19"/>
    <mergeCell ref="V19:Y19"/>
    <mergeCell ref="Z19:AC19"/>
    <mergeCell ref="AD19:AG19"/>
    <mergeCell ref="B46:C46"/>
    <mergeCell ref="D46:E46"/>
    <mergeCell ref="F46:I46"/>
    <mergeCell ref="J46:M46"/>
    <mergeCell ref="N46:Q46"/>
    <mergeCell ref="R46:U46"/>
    <mergeCell ref="V46:Y46"/>
    <mergeCell ref="Z46:AC46"/>
    <mergeCell ref="AD46:AG46"/>
    <mergeCell ref="B49:C49"/>
    <mergeCell ref="D49:E49"/>
    <mergeCell ref="F49:I49"/>
    <mergeCell ref="J49:M49"/>
    <mergeCell ref="N49:Q49"/>
    <mergeCell ref="R49:U49"/>
    <mergeCell ref="V49:Y49"/>
    <mergeCell ref="Z49:AC49"/>
    <mergeCell ref="AD49:AG49"/>
    <mergeCell ref="B52:C52"/>
    <mergeCell ref="D52:E52"/>
    <mergeCell ref="F52:I52"/>
    <mergeCell ref="J52:M52"/>
    <mergeCell ref="N52:Q52"/>
    <mergeCell ref="R52:U52"/>
    <mergeCell ref="V52:Y52"/>
    <mergeCell ref="Z52:AC52"/>
    <mergeCell ref="AD52:AG52"/>
    <mergeCell ref="B80:C80"/>
    <mergeCell ref="D80:E80"/>
    <mergeCell ref="F80:I80"/>
    <mergeCell ref="J80:M80"/>
    <mergeCell ref="N80:Q80"/>
    <mergeCell ref="R80:U80"/>
    <mergeCell ref="V80:Y80"/>
    <mergeCell ref="Z80:AC80"/>
    <mergeCell ref="AD80:AG8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2:AF95"/>
  <sheetViews>
    <sheetView workbookViewId="0" topLeftCell="A1">
      <selection activeCell="A1" sqref="A1"/>
    </sheetView>
  </sheetViews>
  <sheetFormatPr defaultColWidth="8.00390625" defaultRowHeight="15"/>
  <cols>
    <col min="1" max="1" width="57.7109375" style="0" customWidth="1"/>
    <col min="2" max="2" width="8.7109375" style="0" customWidth="1"/>
    <col min="3" max="3" width="31.7109375" style="0" customWidth="1"/>
    <col min="4" max="4" width="8.7109375" style="0" customWidth="1"/>
    <col min="5" max="5" width="35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2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565</v>
      </c>
      <c r="C5" s="2" t="s">
        <v>369</v>
      </c>
      <c r="E5" s="3" t="s">
        <v>444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376</v>
      </c>
      <c r="AF5" s="7"/>
    </row>
    <row r="6" spans="1:3" ht="15">
      <c r="A6" s="26" t="s">
        <v>666</v>
      </c>
      <c r="C6" t="s">
        <v>28</v>
      </c>
    </row>
    <row r="7" spans="1:28" ht="15">
      <c r="A7" t="s">
        <v>707</v>
      </c>
      <c r="H7" t="s">
        <v>674</v>
      </c>
      <c r="L7" s="9" t="s">
        <v>668</v>
      </c>
      <c r="P7" s="9" t="s">
        <v>875</v>
      </c>
      <c r="S7" s="17">
        <v>6500</v>
      </c>
      <c r="T7" s="17"/>
      <c r="W7" s="17">
        <v>6474</v>
      </c>
      <c r="X7" s="17"/>
      <c r="AA7" s="17">
        <v>6500</v>
      </c>
      <c r="AB7" s="17"/>
    </row>
    <row r="8" spans="1:28" ht="15">
      <c r="A8" t="s">
        <v>876</v>
      </c>
      <c r="L8" s="9" t="s">
        <v>668</v>
      </c>
      <c r="X8" s="14">
        <v>1000</v>
      </c>
      <c r="AB8" s="14">
        <v>901</v>
      </c>
    </row>
    <row r="10" spans="24:32" ht="15">
      <c r="X10" s="14">
        <v>7474</v>
      </c>
      <c r="AB10" s="14">
        <v>7401</v>
      </c>
      <c r="AF10" s="9" t="s">
        <v>389</v>
      </c>
    </row>
    <row r="11" spans="1:3" ht="15">
      <c r="A11" s="26" t="s">
        <v>669</v>
      </c>
      <c r="C11" t="s">
        <v>35</v>
      </c>
    </row>
    <row r="12" spans="1:28" ht="15">
      <c r="A12" t="s">
        <v>167</v>
      </c>
      <c r="H12" t="s">
        <v>670</v>
      </c>
      <c r="L12" s="9" t="s">
        <v>671</v>
      </c>
      <c r="P12" s="9" t="s">
        <v>440</v>
      </c>
      <c r="T12" s="14">
        <v>4963</v>
      </c>
      <c r="X12" s="14">
        <v>4949</v>
      </c>
      <c r="AB12" s="14">
        <v>4963</v>
      </c>
    </row>
    <row r="13" spans="1:28" ht="15">
      <c r="A13" t="s">
        <v>877</v>
      </c>
      <c r="L13" s="9" t="s">
        <v>671</v>
      </c>
      <c r="X13" s="14">
        <v>494</v>
      </c>
      <c r="AB13" s="14">
        <v>67</v>
      </c>
    </row>
    <row r="15" spans="24:32" ht="15">
      <c r="X15" s="14">
        <v>5443</v>
      </c>
      <c r="AB15" s="14">
        <v>5030</v>
      </c>
      <c r="AF15" s="9" t="s">
        <v>525</v>
      </c>
    </row>
    <row r="16" spans="1:3" ht="15">
      <c r="A16" s="26" t="s">
        <v>678</v>
      </c>
      <c r="C16" t="s">
        <v>23</v>
      </c>
    </row>
    <row r="17" spans="1:28" ht="15">
      <c r="A17" t="s">
        <v>423</v>
      </c>
      <c r="H17" t="s">
        <v>679</v>
      </c>
      <c r="L17" s="9" t="s">
        <v>384</v>
      </c>
      <c r="P17" s="9" t="s">
        <v>680</v>
      </c>
      <c r="T17" s="14">
        <v>22207</v>
      </c>
      <c r="X17" s="14">
        <v>22115</v>
      </c>
      <c r="AB17" s="14">
        <v>22207</v>
      </c>
    </row>
    <row r="18" spans="1:28" ht="15">
      <c r="A18" t="s">
        <v>878</v>
      </c>
      <c r="L18" s="9" t="s">
        <v>384</v>
      </c>
      <c r="X18" s="14">
        <v>392</v>
      </c>
      <c r="AB18" s="14">
        <v>459</v>
      </c>
    </row>
    <row r="19" spans="1:28" ht="15">
      <c r="A19" t="s">
        <v>682</v>
      </c>
      <c r="L19" s="9" t="s">
        <v>683</v>
      </c>
      <c r="X19" s="14">
        <v>48</v>
      </c>
      <c r="AB19" s="14">
        <v>57</v>
      </c>
    </row>
    <row r="20" spans="1:28" ht="15">
      <c r="A20" t="s">
        <v>684</v>
      </c>
      <c r="L20" s="9" t="s">
        <v>384</v>
      </c>
      <c r="X20" s="14">
        <v>462</v>
      </c>
      <c r="AB20" s="14">
        <v>610</v>
      </c>
    </row>
    <row r="22" spans="24:32" ht="15">
      <c r="X22" s="14">
        <v>23017</v>
      </c>
      <c r="AB22" s="14">
        <v>23333</v>
      </c>
      <c r="AF22" s="9" t="s">
        <v>499</v>
      </c>
    </row>
    <row r="23" spans="1:3" ht="15">
      <c r="A23" s="26" t="s">
        <v>685</v>
      </c>
      <c r="C23" t="s">
        <v>29</v>
      </c>
    </row>
    <row r="24" spans="1:28" ht="15">
      <c r="A24" t="s">
        <v>550</v>
      </c>
      <c r="E24" s="9" t="s">
        <v>520</v>
      </c>
      <c r="H24" s="9" t="s">
        <v>521</v>
      </c>
      <c r="L24" s="9" t="s">
        <v>686</v>
      </c>
      <c r="P24" s="9" t="s">
        <v>687</v>
      </c>
      <c r="T24" s="14">
        <v>7500</v>
      </c>
      <c r="X24" s="14">
        <v>7312</v>
      </c>
      <c r="AB24" s="14">
        <v>7312</v>
      </c>
    </row>
    <row r="25" spans="1:28" ht="15">
      <c r="A25" t="s">
        <v>688</v>
      </c>
      <c r="L25" s="9" t="s">
        <v>686</v>
      </c>
      <c r="X25" s="14">
        <v>500</v>
      </c>
      <c r="AB25" s="14">
        <v>500</v>
      </c>
    </row>
    <row r="27" spans="24:32" ht="15">
      <c r="X27" s="14">
        <v>7812</v>
      </c>
      <c r="AB27" s="14">
        <v>7812</v>
      </c>
      <c r="AF27" s="9" t="s">
        <v>389</v>
      </c>
    </row>
    <row r="28" spans="1:3" ht="15">
      <c r="A28" s="26" t="s">
        <v>879</v>
      </c>
      <c r="C28" t="s">
        <v>23</v>
      </c>
    </row>
    <row r="29" spans="1:28" ht="15">
      <c r="A29" t="s">
        <v>423</v>
      </c>
      <c r="H29" t="s">
        <v>573</v>
      </c>
      <c r="L29" s="9" t="s">
        <v>880</v>
      </c>
      <c r="P29" s="9" t="s">
        <v>881</v>
      </c>
      <c r="T29" s="14">
        <v>23581</v>
      </c>
      <c r="X29" s="14">
        <v>23521</v>
      </c>
      <c r="AB29" s="14">
        <v>23581</v>
      </c>
    </row>
    <row r="30" spans="1:28" ht="15">
      <c r="A30" t="s">
        <v>882</v>
      </c>
      <c r="L30" s="9" t="s">
        <v>880</v>
      </c>
      <c r="X30" s="14">
        <v>576</v>
      </c>
      <c r="AB30" s="14">
        <v>1199</v>
      </c>
    </row>
    <row r="32" spans="24:32" ht="15">
      <c r="X32" s="14">
        <v>24097</v>
      </c>
      <c r="AB32" s="14">
        <v>24780</v>
      </c>
      <c r="AF32" s="9" t="s">
        <v>499</v>
      </c>
    </row>
    <row r="33" spans="1:3" ht="15">
      <c r="A33" s="26" t="s">
        <v>689</v>
      </c>
      <c r="C33" t="s">
        <v>28</v>
      </c>
    </row>
    <row r="34" spans="1:32" ht="15">
      <c r="A34" t="s">
        <v>883</v>
      </c>
      <c r="L34" s="9" t="s">
        <v>691</v>
      </c>
      <c r="X34" s="14">
        <v>2250</v>
      </c>
      <c r="AB34" s="14">
        <v>5120</v>
      </c>
      <c r="AF34" s="9" t="s">
        <v>525</v>
      </c>
    </row>
    <row r="36" spans="1:3" ht="15">
      <c r="A36" s="26" t="s">
        <v>692</v>
      </c>
      <c r="C36" t="s">
        <v>23</v>
      </c>
    </row>
    <row r="37" spans="1:28" ht="15">
      <c r="A37" t="s">
        <v>423</v>
      </c>
      <c r="H37" t="s">
        <v>561</v>
      </c>
      <c r="L37" s="9" t="s">
        <v>693</v>
      </c>
      <c r="P37" s="9" t="s">
        <v>694</v>
      </c>
      <c r="T37" s="14">
        <v>11440</v>
      </c>
      <c r="X37" s="14">
        <v>11402</v>
      </c>
      <c r="AB37" s="14">
        <v>10101</v>
      </c>
    </row>
    <row r="38" spans="1:28" ht="15">
      <c r="A38" t="s">
        <v>695</v>
      </c>
      <c r="H38" t="s">
        <v>561</v>
      </c>
      <c r="L38" s="9" t="s">
        <v>693</v>
      </c>
      <c r="P38" s="9" t="s">
        <v>696</v>
      </c>
      <c r="T38" s="9" t="s">
        <v>54</v>
      </c>
      <c r="X38" s="9" t="s">
        <v>54</v>
      </c>
      <c r="AB38" s="9" t="s">
        <v>54</v>
      </c>
    </row>
    <row r="39" spans="1:28" ht="15">
      <c r="A39" t="s">
        <v>884</v>
      </c>
      <c r="L39" s="9" t="s">
        <v>693</v>
      </c>
      <c r="X39" s="14">
        <v>944</v>
      </c>
      <c r="AB39" s="14">
        <v>499</v>
      </c>
    </row>
    <row r="41" spans="24:32" ht="15">
      <c r="X41" s="14">
        <v>12346</v>
      </c>
      <c r="AB41" s="14">
        <v>10600</v>
      </c>
      <c r="AF41" s="9" t="s">
        <v>421</v>
      </c>
    </row>
    <row r="42" spans="1:3" ht="15">
      <c r="A42" s="26" t="s">
        <v>701</v>
      </c>
      <c r="C42" t="s">
        <v>29</v>
      </c>
    </row>
    <row r="43" spans="1:28" ht="15">
      <c r="A43" t="s">
        <v>161</v>
      </c>
      <c r="H43" t="s">
        <v>702</v>
      </c>
      <c r="L43" s="9" t="s">
        <v>703</v>
      </c>
      <c r="P43" s="9" t="s">
        <v>704</v>
      </c>
      <c r="T43" s="14">
        <v>10222</v>
      </c>
      <c r="X43" s="14">
        <v>10185</v>
      </c>
      <c r="AB43" s="14">
        <v>10222</v>
      </c>
    </row>
    <row r="44" spans="1:28" ht="15">
      <c r="A44" t="s">
        <v>705</v>
      </c>
      <c r="L44" s="9" t="s">
        <v>703</v>
      </c>
      <c r="X44" s="14">
        <v>621</v>
      </c>
      <c r="AB44" s="14">
        <v>680</v>
      </c>
    </row>
    <row r="46" spans="24:32" ht="15">
      <c r="X46" s="14">
        <v>10806</v>
      </c>
      <c r="AB46" s="14">
        <v>10902</v>
      </c>
      <c r="AF46" s="9" t="s">
        <v>421</v>
      </c>
    </row>
    <row r="47" spans="1:3" ht="15">
      <c r="A47" s="26" t="s">
        <v>706</v>
      </c>
      <c r="C47" t="s">
        <v>42</v>
      </c>
    </row>
    <row r="48" spans="1:28" ht="15">
      <c r="A48" t="s">
        <v>707</v>
      </c>
      <c r="H48" t="s">
        <v>708</v>
      </c>
      <c r="L48" s="9" t="s">
        <v>709</v>
      </c>
      <c r="P48" s="9" t="s">
        <v>710</v>
      </c>
      <c r="T48" s="14">
        <v>13875</v>
      </c>
      <c r="X48" s="14">
        <v>13822</v>
      </c>
      <c r="AB48" s="14">
        <v>13875</v>
      </c>
    </row>
    <row r="49" spans="1:28" ht="15">
      <c r="A49" t="s">
        <v>885</v>
      </c>
      <c r="L49" s="9" t="s">
        <v>712</v>
      </c>
      <c r="X49" s="14">
        <v>780</v>
      </c>
      <c r="AB49" s="14">
        <v>1256</v>
      </c>
    </row>
    <row r="51" spans="24:32" ht="15">
      <c r="X51" s="14">
        <v>14602</v>
      </c>
      <c r="AB51" s="14">
        <v>15131</v>
      </c>
      <c r="AF51" s="9" t="s">
        <v>481</v>
      </c>
    </row>
    <row r="52" spans="1:3" ht="15">
      <c r="A52" s="26" t="s">
        <v>718</v>
      </c>
      <c r="C52" t="s">
        <v>37</v>
      </c>
    </row>
    <row r="53" spans="1:28" ht="15">
      <c r="A53" t="s">
        <v>161</v>
      </c>
      <c r="H53" t="s">
        <v>473</v>
      </c>
      <c r="L53" s="9" t="s">
        <v>719</v>
      </c>
      <c r="P53" s="9" t="s">
        <v>886</v>
      </c>
      <c r="T53" s="14">
        <v>3095</v>
      </c>
      <c r="X53" s="14">
        <v>3082</v>
      </c>
      <c r="AB53" s="14">
        <v>3095</v>
      </c>
    </row>
    <row r="54" spans="1:28" ht="15">
      <c r="A54" t="s">
        <v>721</v>
      </c>
      <c r="L54" s="9" t="s">
        <v>719</v>
      </c>
      <c r="X54" s="14">
        <v>567</v>
      </c>
      <c r="AB54" s="14">
        <v>856</v>
      </c>
    </row>
    <row r="56" spans="24:32" ht="15">
      <c r="X56" s="14">
        <v>3649</v>
      </c>
      <c r="AB56" s="14">
        <v>3951</v>
      </c>
      <c r="AF56" s="9" t="s">
        <v>525</v>
      </c>
    </row>
    <row r="57" spans="1:3" ht="15">
      <c r="A57" s="26" t="s">
        <v>722</v>
      </c>
      <c r="C57" t="s">
        <v>28</v>
      </c>
    </row>
    <row r="58" spans="1:28" ht="15">
      <c r="A58" t="s">
        <v>452</v>
      </c>
      <c r="H58" t="s">
        <v>513</v>
      </c>
      <c r="L58" s="9" t="s">
        <v>723</v>
      </c>
      <c r="P58" s="9" t="s">
        <v>724</v>
      </c>
      <c r="T58" s="14">
        <v>10000</v>
      </c>
      <c r="X58" s="14">
        <v>9972</v>
      </c>
      <c r="AB58" s="14">
        <v>10000</v>
      </c>
    </row>
    <row r="59" spans="1:28" ht="15">
      <c r="A59" t="s">
        <v>887</v>
      </c>
      <c r="L59" s="9" t="s">
        <v>723</v>
      </c>
      <c r="X59" s="14">
        <v>1291</v>
      </c>
      <c r="AB59" s="14">
        <v>1578</v>
      </c>
    </row>
    <row r="61" spans="24:32" ht="15">
      <c r="X61" s="14">
        <v>11263</v>
      </c>
      <c r="AB61" s="14">
        <v>11578</v>
      </c>
      <c r="AF61" s="9" t="s">
        <v>421</v>
      </c>
    </row>
    <row r="62" spans="1:3" ht="15">
      <c r="A62" s="26" t="s">
        <v>726</v>
      </c>
      <c r="C62" t="s">
        <v>29</v>
      </c>
    </row>
    <row r="63" spans="1:28" ht="15">
      <c r="A63" t="s">
        <v>727</v>
      </c>
      <c r="E63" s="9" t="s">
        <v>888</v>
      </c>
      <c r="H63" t="s">
        <v>729</v>
      </c>
      <c r="L63" s="9" t="s">
        <v>730</v>
      </c>
      <c r="P63" s="9" t="s">
        <v>731</v>
      </c>
      <c r="T63" s="14">
        <v>7080</v>
      </c>
      <c r="X63" s="14">
        <v>6985</v>
      </c>
      <c r="AB63" s="14">
        <v>7080</v>
      </c>
    </row>
    <row r="64" spans="1:28" ht="15">
      <c r="A64" t="s">
        <v>737</v>
      </c>
      <c r="L64" s="9" t="s">
        <v>733</v>
      </c>
      <c r="X64" s="14">
        <v>500</v>
      </c>
      <c r="AB64" s="14">
        <v>554</v>
      </c>
    </row>
    <row r="66" spans="24:32" ht="15">
      <c r="X66" s="14">
        <v>7485</v>
      </c>
      <c r="AB66" s="14">
        <v>7634</v>
      </c>
      <c r="AF66" s="9" t="s">
        <v>389</v>
      </c>
    </row>
    <row r="67" spans="1:3" ht="15">
      <c r="A67" s="26" t="s">
        <v>734</v>
      </c>
      <c r="C67" t="s">
        <v>29</v>
      </c>
    </row>
    <row r="68" spans="1:28" ht="15">
      <c r="A68" t="s">
        <v>423</v>
      </c>
      <c r="H68" t="s">
        <v>679</v>
      </c>
      <c r="L68" s="9" t="s">
        <v>735</v>
      </c>
      <c r="P68" s="9" t="s">
        <v>889</v>
      </c>
      <c r="T68" s="14">
        <v>10491</v>
      </c>
      <c r="X68" s="14">
        <v>10456</v>
      </c>
      <c r="AB68" s="14">
        <v>10491</v>
      </c>
    </row>
    <row r="69" spans="1:28" ht="15">
      <c r="A69" t="s">
        <v>441</v>
      </c>
      <c r="L69" s="9" t="s">
        <v>735</v>
      </c>
      <c r="X69" s="14">
        <v>1000</v>
      </c>
      <c r="AB69" s="14">
        <v>1400</v>
      </c>
    </row>
    <row r="71" spans="24:32" ht="15">
      <c r="X71" s="14">
        <v>11456</v>
      </c>
      <c r="AB71" s="14">
        <v>11891</v>
      </c>
      <c r="AF71" s="9" t="s">
        <v>421</v>
      </c>
    </row>
    <row r="72" spans="1:3" ht="15">
      <c r="A72" s="26" t="s">
        <v>736</v>
      </c>
      <c r="C72" t="s">
        <v>31</v>
      </c>
    </row>
    <row r="73" spans="1:32" ht="15">
      <c r="A73" t="s">
        <v>867</v>
      </c>
      <c r="L73" s="9" t="s">
        <v>738</v>
      </c>
      <c r="X73" s="14">
        <v>998</v>
      </c>
      <c r="AB73" s="14">
        <v>1005</v>
      </c>
      <c r="AF73" s="9" t="s">
        <v>410</v>
      </c>
    </row>
    <row r="75" spans="1:3" ht="15">
      <c r="A75" s="26" t="s">
        <v>739</v>
      </c>
      <c r="C75" t="s">
        <v>23</v>
      </c>
    </row>
    <row r="76" spans="1:28" ht="15">
      <c r="A76" t="s">
        <v>707</v>
      </c>
      <c r="H76" t="s">
        <v>890</v>
      </c>
      <c r="L76" s="9" t="s">
        <v>741</v>
      </c>
      <c r="P76" s="9" t="s">
        <v>742</v>
      </c>
      <c r="T76" s="14">
        <v>6922</v>
      </c>
      <c r="X76" s="14">
        <v>6870</v>
      </c>
      <c r="AB76" s="14">
        <v>6922</v>
      </c>
    </row>
    <row r="77" spans="1:28" ht="15">
      <c r="A77" t="s">
        <v>743</v>
      </c>
      <c r="L77" s="9" t="s">
        <v>741</v>
      </c>
      <c r="X77" s="14">
        <v>565</v>
      </c>
      <c r="AB77" s="14">
        <v>663</v>
      </c>
    </row>
    <row r="78" spans="1:28" ht="15">
      <c r="A78" t="s">
        <v>744</v>
      </c>
      <c r="L78" s="9" t="s">
        <v>741</v>
      </c>
      <c r="X78" s="9" t="s">
        <v>54</v>
      </c>
      <c r="AB78" s="14">
        <v>26</v>
      </c>
    </row>
    <row r="80" spans="24:32" ht="15">
      <c r="X80" s="14">
        <v>7435</v>
      </c>
      <c r="AB80" s="14">
        <v>7611</v>
      </c>
      <c r="AF80" s="9" t="s">
        <v>389</v>
      </c>
    </row>
    <row r="81" spans="1:3" ht="15">
      <c r="A81" s="26" t="s">
        <v>745</v>
      </c>
      <c r="C81" t="s">
        <v>29</v>
      </c>
    </row>
    <row r="82" spans="1:28" ht="15">
      <c r="A82" t="s">
        <v>707</v>
      </c>
      <c r="H82" s="9" t="s">
        <v>513</v>
      </c>
      <c r="L82" s="9" t="s">
        <v>746</v>
      </c>
      <c r="P82" s="9" t="s">
        <v>747</v>
      </c>
      <c r="T82" s="14">
        <v>13893</v>
      </c>
      <c r="X82" s="14">
        <v>13792</v>
      </c>
      <c r="AB82" s="14">
        <v>13645</v>
      </c>
    </row>
    <row r="83" spans="1:28" ht="15">
      <c r="A83" t="s">
        <v>748</v>
      </c>
      <c r="L83" s="9" t="s">
        <v>746</v>
      </c>
      <c r="X83" s="14">
        <v>705</v>
      </c>
      <c r="AB83" s="14">
        <v>811</v>
      </c>
    </row>
    <row r="85" spans="24:32" ht="15">
      <c r="X85" s="14">
        <v>14497</v>
      </c>
      <c r="AB85" s="14">
        <v>14456</v>
      </c>
      <c r="AF85" s="9" t="s">
        <v>481</v>
      </c>
    </row>
    <row r="86" spans="1:3" ht="15">
      <c r="A86" s="26" t="s">
        <v>749</v>
      </c>
      <c r="C86" t="s">
        <v>32</v>
      </c>
    </row>
    <row r="87" spans="1:28" ht="15">
      <c r="A87" t="s">
        <v>750</v>
      </c>
      <c r="L87" s="9" t="s">
        <v>751</v>
      </c>
      <c r="X87" s="14">
        <v>1008</v>
      </c>
      <c r="AB87" s="14">
        <v>24</v>
      </c>
    </row>
    <row r="88" spans="1:28" ht="15">
      <c r="A88" t="s">
        <v>891</v>
      </c>
      <c r="L88" s="9" t="s">
        <v>753</v>
      </c>
      <c r="X88" s="14">
        <v>566</v>
      </c>
      <c r="AB88" s="14">
        <v>20</v>
      </c>
    </row>
    <row r="90" spans="24:32" ht="15">
      <c r="X90" s="14">
        <v>1574</v>
      </c>
      <c r="AB90" s="14">
        <v>44</v>
      </c>
      <c r="AF90" s="9" t="s">
        <v>410</v>
      </c>
    </row>
    <row r="91" spans="1:3" ht="15">
      <c r="A91" s="26" t="s">
        <v>892</v>
      </c>
      <c r="C91" t="s">
        <v>29</v>
      </c>
    </row>
    <row r="92" spans="1:28" ht="15">
      <c r="A92" t="s">
        <v>893</v>
      </c>
      <c r="L92" s="9" t="s">
        <v>894</v>
      </c>
      <c r="X92" s="9" t="s">
        <v>54</v>
      </c>
      <c r="AB92" s="14">
        <v>22</v>
      </c>
    </row>
    <row r="93" spans="1:28" ht="15">
      <c r="A93" t="s">
        <v>895</v>
      </c>
      <c r="L93" s="9" t="s">
        <v>896</v>
      </c>
      <c r="X93" s="9" t="s">
        <v>54</v>
      </c>
      <c r="AB93" s="14">
        <v>9</v>
      </c>
    </row>
    <row r="95" spans="24:32" ht="15">
      <c r="X95" s="9" t="s">
        <v>54</v>
      </c>
      <c r="AB95" s="14">
        <v>31</v>
      </c>
      <c r="AF95" s="9" t="s">
        <v>410</v>
      </c>
    </row>
  </sheetData>
  <sheetProtection selectLockedCells="1" selectUnlockedCells="1"/>
  <mergeCells count="11">
    <mergeCell ref="A2:F2"/>
    <mergeCell ref="G5:H5"/>
    <mergeCell ref="K5:L5"/>
    <mergeCell ref="O5:P5"/>
    <mergeCell ref="S5:T5"/>
    <mergeCell ref="W5:X5"/>
    <mergeCell ref="AA5:AB5"/>
    <mergeCell ref="AE5:AF5"/>
    <mergeCell ref="S7:T7"/>
    <mergeCell ref="W7:X7"/>
    <mergeCell ref="AA7:AB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2:AF24"/>
  <sheetViews>
    <sheetView workbookViewId="0" topLeftCell="A1">
      <selection activeCell="A1" sqref="A1"/>
    </sheetView>
  </sheetViews>
  <sheetFormatPr defaultColWidth="8.00390625" defaultRowHeight="15"/>
  <cols>
    <col min="1" max="1" width="46.7109375" style="0" customWidth="1"/>
    <col min="2" max="2" width="8.7109375" style="0" customWidth="1"/>
    <col min="3" max="3" width="23.7109375" style="0" customWidth="1"/>
    <col min="4" max="4" width="8.7109375" style="0" customWidth="1"/>
    <col min="5" max="5" width="33.7109375" style="0" customWidth="1"/>
    <col min="6" max="7" width="8.7109375" style="0" customWidth="1"/>
    <col min="8" max="8" width="12.7109375" style="0" customWidth="1"/>
    <col min="9" max="11" width="8.7109375" style="0" customWidth="1"/>
    <col min="12" max="12" width="10.7109375" style="0" customWidth="1"/>
    <col min="13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4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32" ht="39.75" customHeight="1">
      <c r="A5" s="25" t="s">
        <v>897</v>
      </c>
      <c r="C5" s="2" t="s">
        <v>369</v>
      </c>
      <c r="E5" s="3" t="s">
        <v>898</v>
      </c>
      <c r="G5" s="7" t="s">
        <v>371</v>
      </c>
      <c r="H5" s="7"/>
      <c r="K5" s="7" t="s">
        <v>372</v>
      </c>
      <c r="L5" s="7"/>
      <c r="O5" s="6" t="s">
        <v>373</v>
      </c>
      <c r="P5" s="6"/>
      <c r="S5" s="7" t="s">
        <v>374</v>
      </c>
      <c r="T5" s="7"/>
      <c r="W5" s="6" t="s">
        <v>9</v>
      </c>
      <c r="X5" s="6"/>
      <c r="AA5" s="7" t="s">
        <v>375</v>
      </c>
      <c r="AB5" s="7"/>
      <c r="AE5" s="7" t="s">
        <v>376</v>
      </c>
      <c r="AF5" s="7"/>
    </row>
    <row r="6" spans="1:3" ht="15">
      <c r="A6" s="26" t="s">
        <v>899</v>
      </c>
      <c r="C6" t="s">
        <v>23</v>
      </c>
    </row>
    <row r="7" spans="1:28" ht="15">
      <c r="A7" t="s">
        <v>423</v>
      </c>
      <c r="H7" s="9" t="s">
        <v>573</v>
      </c>
      <c r="L7" t="s">
        <v>755</v>
      </c>
      <c r="P7" s="9" t="s">
        <v>756</v>
      </c>
      <c r="S7" s="17">
        <v>12000</v>
      </c>
      <c r="T7" s="17"/>
      <c r="W7" s="17">
        <v>11989</v>
      </c>
      <c r="X7" s="17"/>
      <c r="AA7" s="17">
        <v>12000</v>
      </c>
      <c r="AB7" s="17"/>
    </row>
    <row r="8" spans="1:28" ht="15">
      <c r="A8" t="s">
        <v>900</v>
      </c>
      <c r="L8" t="s">
        <v>755</v>
      </c>
      <c r="X8" s="14">
        <v>342</v>
      </c>
      <c r="AB8" s="14">
        <v>860</v>
      </c>
    </row>
    <row r="10" spans="24:32" ht="15">
      <c r="X10" s="14">
        <v>12331</v>
      </c>
      <c r="AB10" s="14">
        <v>12860</v>
      </c>
      <c r="AF10" s="9" t="s">
        <v>421</v>
      </c>
    </row>
    <row r="11" spans="1:3" ht="15">
      <c r="A11" s="26" t="s">
        <v>763</v>
      </c>
      <c r="C11" t="s">
        <v>23</v>
      </c>
    </row>
    <row r="12" spans="1:28" ht="15">
      <c r="A12" t="s">
        <v>391</v>
      </c>
      <c r="E12" s="9" t="s">
        <v>901</v>
      </c>
      <c r="H12" s="9" t="s">
        <v>902</v>
      </c>
      <c r="L12" t="s">
        <v>903</v>
      </c>
      <c r="P12" s="9" t="s">
        <v>904</v>
      </c>
      <c r="T12" s="14">
        <v>20000</v>
      </c>
      <c r="X12" s="14">
        <v>19818</v>
      </c>
      <c r="AB12" s="14">
        <v>20000</v>
      </c>
    </row>
    <row r="13" spans="1:28" ht="15">
      <c r="A13" t="s">
        <v>905</v>
      </c>
      <c r="L13" t="s">
        <v>769</v>
      </c>
      <c r="X13" s="14">
        <v>1500</v>
      </c>
      <c r="AB13" s="14">
        <v>1781</v>
      </c>
    </row>
    <row r="15" spans="24:32" ht="15">
      <c r="X15" s="14">
        <v>21318</v>
      </c>
      <c r="AB15" s="14">
        <v>21781</v>
      </c>
      <c r="AF15" s="9" t="s">
        <v>403</v>
      </c>
    </row>
    <row r="16" spans="1:3" ht="15">
      <c r="A16" s="26" t="s">
        <v>770</v>
      </c>
      <c r="C16" t="s">
        <v>655</v>
      </c>
    </row>
    <row r="17" spans="1:28" ht="15">
      <c r="A17" t="s">
        <v>391</v>
      </c>
      <c r="E17" s="9" t="s">
        <v>540</v>
      </c>
      <c r="H17" s="9" t="s">
        <v>906</v>
      </c>
      <c r="L17" t="s">
        <v>772</v>
      </c>
      <c r="P17" s="9" t="s">
        <v>773</v>
      </c>
      <c r="T17" s="14">
        <v>20000</v>
      </c>
      <c r="X17" s="14">
        <v>19740</v>
      </c>
      <c r="AB17" s="14">
        <v>20000</v>
      </c>
    </row>
    <row r="18" spans="1:28" ht="39.75" customHeight="1">
      <c r="A18" t="s">
        <v>907</v>
      </c>
      <c r="L18" s="18" t="s">
        <v>772</v>
      </c>
      <c r="X18" s="14">
        <v>2956</v>
      </c>
      <c r="AB18" s="14">
        <v>4452</v>
      </c>
    </row>
    <row r="20" spans="24:32" ht="15">
      <c r="X20" s="14">
        <v>22696</v>
      </c>
      <c r="AB20" s="14">
        <v>24452</v>
      </c>
      <c r="AF20" s="9" t="s">
        <v>499</v>
      </c>
    </row>
    <row r="22" spans="1:32" ht="15">
      <c r="A22" s="25" t="s">
        <v>908</v>
      </c>
      <c r="W22" s="17">
        <v>620453</v>
      </c>
      <c r="X22" s="17"/>
      <c r="AA22" s="17">
        <v>623544</v>
      </c>
      <c r="AB22" s="17"/>
      <c r="AF22" s="9" t="s">
        <v>909</v>
      </c>
    </row>
    <row r="24" spans="1:32" ht="15">
      <c r="A24" s="12" t="s">
        <v>777</v>
      </c>
      <c r="W24" s="17">
        <v>704499</v>
      </c>
      <c r="X24" s="17"/>
      <c r="AA24" s="17">
        <v>766919</v>
      </c>
      <c r="AB24" s="17"/>
      <c r="AF24" s="9" t="s">
        <v>910</v>
      </c>
    </row>
  </sheetData>
  <sheetProtection selectLockedCells="1" selectUnlockedCells="1"/>
  <mergeCells count="15">
    <mergeCell ref="A2:F2"/>
    <mergeCell ref="G5:H5"/>
    <mergeCell ref="K5:L5"/>
    <mergeCell ref="O5:P5"/>
    <mergeCell ref="S5:T5"/>
    <mergeCell ref="W5:X5"/>
    <mergeCell ref="AA5:AB5"/>
    <mergeCell ref="AE5:AF5"/>
    <mergeCell ref="S7:T7"/>
    <mergeCell ref="W7:X7"/>
    <mergeCell ref="AA7:AB7"/>
    <mergeCell ref="W22:X22"/>
    <mergeCell ref="AA22:AB22"/>
    <mergeCell ref="W24:X24"/>
    <mergeCell ref="AA24:AB2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2:AF15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32" ht="15">
      <c r="C5" s="6" t="s">
        <v>8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s="6" t="s">
        <v>9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3:32" ht="15">
      <c r="C6" s="6" t="s">
        <v>911</v>
      </c>
      <c r="D6" s="6"/>
      <c r="E6" s="6"/>
      <c r="F6" s="6"/>
      <c r="G6" s="6"/>
      <c r="H6" s="6"/>
      <c r="K6" s="6" t="s">
        <v>911</v>
      </c>
      <c r="L6" s="6"/>
      <c r="M6" s="6"/>
      <c r="N6" s="6"/>
      <c r="O6" s="6"/>
      <c r="P6" s="6"/>
      <c r="S6" s="6" t="s">
        <v>911</v>
      </c>
      <c r="T6" s="6"/>
      <c r="U6" s="6"/>
      <c r="V6" s="6"/>
      <c r="W6" s="6"/>
      <c r="X6" s="6"/>
      <c r="AA6" s="6" t="s">
        <v>911</v>
      </c>
      <c r="AB6" s="6"/>
      <c r="AC6" s="6"/>
      <c r="AD6" s="6"/>
      <c r="AE6" s="6"/>
      <c r="AF6" s="6"/>
    </row>
    <row r="7" spans="3:32" ht="15">
      <c r="C7" s="6" t="s">
        <v>95</v>
      </c>
      <c r="D7" s="6"/>
      <c r="E7" s="6"/>
      <c r="F7" s="6"/>
      <c r="G7" s="6"/>
      <c r="H7" s="6"/>
      <c r="K7" s="6" t="s">
        <v>96</v>
      </c>
      <c r="L7" s="6"/>
      <c r="M7" s="6"/>
      <c r="N7" s="6"/>
      <c r="O7" s="6"/>
      <c r="P7" s="6"/>
      <c r="S7" s="6" t="s">
        <v>95</v>
      </c>
      <c r="T7" s="6"/>
      <c r="U7" s="6"/>
      <c r="V7" s="6"/>
      <c r="W7" s="6"/>
      <c r="X7" s="6"/>
      <c r="AA7" s="6" t="s">
        <v>96</v>
      </c>
      <c r="AB7" s="6"/>
      <c r="AC7" s="6"/>
      <c r="AD7" s="6"/>
      <c r="AE7" s="6"/>
      <c r="AF7" s="6"/>
    </row>
    <row r="8" spans="1:32" ht="15">
      <c r="A8" t="s">
        <v>161</v>
      </c>
      <c r="C8" s="17">
        <v>332154</v>
      </c>
      <c r="D8" s="17"/>
      <c r="H8" s="9" t="s">
        <v>171</v>
      </c>
      <c r="K8" s="17">
        <v>383077</v>
      </c>
      <c r="L8" s="17"/>
      <c r="P8" s="9" t="s">
        <v>172</v>
      </c>
      <c r="S8" s="17">
        <v>341947</v>
      </c>
      <c r="T8" s="17"/>
      <c r="X8" s="9" t="s">
        <v>173</v>
      </c>
      <c r="AA8" s="17">
        <v>392196</v>
      </c>
      <c r="AB8" s="17"/>
      <c r="AF8" s="9" t="s">
        <v>174</v>
      </c>
    </row>
    <row r="9" spans="1:32" ht="15">
      <c r="A9" t="s">
        <v>166</v>
      </c>
      <c r="D9" s="14">
        <v>107911</v>
      </c>
      <c r="H9" s="10">
        <v>14.5</v>
      </c>
      <c r="L9" s="14">
        <v>140843</v>
      </c>
      <c r="P9" s="10">
        <v>18.4</v>
      </c>
      <c r="T9" s="14">
        <v>107343</v>
      </c>
      <c r="X9" s="10">
        <v>15.6</v>
      </c>
      <c r="AB9" s="14">
        <v>140670</v>
      </c>
      <c r="AF9" s="10">
        <v>20</v>
      </c>
    </row>
    <row r="10" spans="1:32" ht="15">
      <c r="A10" t="s">
        <v>167</v>
      </c>
      <c r="D10" s="14">
        <v>187353</v>
      </c>
      <c r="H10" s="10">
        <v>25.2</v>
      </c>
      <c r="L10" s="14">
        <v>108327</v>
      </c>
      <c r="P10" s="10">
        <v>14.1</v>
      </c>
      <c r="T10" s="14">
        <v>184585</v>
      </c>
      <c r="X10" s="10">
        <v>26.9</v>
      </c>
      <c r="AB10" s="14">
        <v>107718</v>
      </c>
      <c r="AF10" s="10">
        <v>15.3</v>
      </c>
    </row>
    <row r="11" spans="1:32" ht="15">
      <c r="A11" t="s">
        <v>168</v>
      </c>
      <c r="D11" s="14">
        <v>112836</v>
      </c>
      <c r="H11" s="10">
        <v>15.2</v>
      </c>
      <c r="L11" s="14">
        <v>126564</v>
      </c>
      <c r="P11" s="10">
        <v>16.5</v>
      </c>
      <c r="T11" s="14">
        <v>49958</v>
      </c>
      <c r="X11" s="10">
        <v>7.3</v>
      </c>
      <c r="AB11" s="14">
        <v>58091</v>
      </c>
      <c r="AF11" s="10">
        <v>8.2</v>
      </c>
    </row>
    <row r="12" spans="1:32" ht="15">
      <c r="A12" t="s">
        <v>169</v>
      </c>
      <c r="D12" s="14">
        <v>2615</v>
      </c>
      <c r="H12" s="10">
        <v>0.4</v>
      </c>
      <c r="L12" s="14">
        <v>8108</v>
      </c>
      <c r="P12" s="10">
        <v>1.1</v>
      </c>
      <c r="T12" s="14">
        <v>3194</v>
      </c>
      <c r="X12" s="10">
        <v>0.5</v>
      </c>
      <c r="AB12" s="14">
        <v>5824</v>
      </c>
      <c r="AF12" s="10">
        <v>0.8</v>
      </c>
    </row>
    <row r="13" spans="1:32" ht="15">
      <c r="A13" t="s">
        <v>170</v>
      </c>
      <c r="D13" s="9" t="s">
        <v>54</v>
      </c>
      <c r="H13" s="9" t="s">
        <v>54</v>
      </c>
      <c r="L13" s="9" t="s">
        <v>54</v>
      </c>
      <c r="P13" s="9" t="s">
        <v>54</v>
      </c>
      <c r="T13" s="9" t="s">
        <v>54</v>
      </c>
      <c r="X13" s="9" t="s">
        <v>54</v>
      </c>
      <c r="AB13" s="9" t="s">
        <v>54</v>
      </c>
      <c r="AF13" s="9" t="s">
        <v>54</v>
      </c>
    </row>
    <row r="15" spans="1:32" ht="15">
      <c r="A15" t="s">
        <v>21</v>
      </c>
      <c r="C15" s="17">
        <v>742869</v>
      </c>
      <c r="D15" s="17"/>
      <c r="H15" s="9" t="s">
        <v>22</v>
      </c>
      <c r="K15" s="17">
        <v>766919</v>
      </c>
      <c r="L15" s="17"/>
      <c r="P15" s="9" t="s">
        <v>22</v>
      </c>
      <c r="S15" s="17">
        <v>687027</v>
      </c>
      <c r="T15" s="17"/>
      <c r="X15" s="9" t="s">
        <v>22</v>
      </c>
      <c r="AA15" s="17">
        <v>704499</v>
      </c>
      <c r="AB15" s="17"/>
      <c r="AF15" s="9" t="s">
        <v>22</v>
      </c>
    </row>
  </sheetData>
  <sheetProtection selectLockedCells="1" selectUnlockedCells="1"/>
  <mergeCells count="19">
    <mergeCell ref="A2:F2"/>
    <mergeCell ref="C5:P5"/>
    <mergeCell ref="S5:AF5"/>
    <mergeCell ref="C6:H6"/>
    <mergeCell ref="K6:P6"/>
    <mergeCell ref="S6:X6"/>
    <mergeCell ref="AA6:AF6"/>
    <mergeCell ref="C7:H7"/>
    <mergeCell ref="K7:P7"/>
    <mergeCell ref="S7:X7"/>
    <mergeCell ref="AA7:AF7"/>
    <mergeCell ref="C8:D8"/>
    <mergeCell ref="K8:L8"/>
    <mergeCell ref="S8:T8"/>
    <mergeCell ref="AA8:AB8"/>
    <mergeCell ref="C15:D15"/>
    <mergeCell ref="K15:L15"/>
    <mergeCell ref="S15:T15"/>
    <mergeCell ref="AA15:AB1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AF11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6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1:32" ht="39.75" customHeight="1">
      <c r="A4" s="12" t="s">
        <v>49</v>
      </c>
      <c r="C4" s="7" t="s">
        <v>10</v>
      </c>
      <c r="D4" s="7"/>
      <c r="E4" s="7"/>
      <c r="F4" s="7"/>
      <c r="G4" s="7"/>
      <c r="H4" s="7"/>
      <c r="K4" s="7" t="s">
        <v>11</v>
      </c>
      <c r="L4" s="7"/>
      <c r="M4" s="7"/>
      <c r="N4" s="7"/>
      <c r="O4" s="7"/>
      <c r="P4" s="7"/>
      <c r="S4" s="7" t="s">
        <v>10</v>
      </c>
      <c r="T4" s="7"/>
      <c r="U4" s="7"/>
      <c r="V4" s="7"/>
      <c r="W4" s="7"/>
      <c r="X4" s="7"/>
      <c r="AA4" s="7" t="s">
        <v>11</v>
      </c>
      <c r="AB4" s="7"/>
      <c r="AC4" s="7"/>
      <c r="AD4" s="7"/>
      <c r="AE4" s="7"/>
      <c r="AF4" s="7"/>
    </row>
    <row r="5" spans="1:32" ht="15">
      <c r="A5" s="13">
        <v>1</v>
      </c>
      <c r="C5" s="8">
        <v>109.3</v>
      </c>
      <c r="D5" s="8"/>
      <c r="H5" s="9" t="s">
        <v>50</v>
      </c>
      <c r="K5" s="8">
        <v>100.1</v>
      </c>
      <c r="L5" s="8"/>
      <c r="P5" s="9" t="s">
        <v>51</v>
      </c>
      <c r="S5" s="8">
        <v>38.7</v>
      </c>
      <c r="T5" s="8"/>
      <c r="X5" s="9" t="s">
        <v>52</v>
      </c>
      <c r="AA5" s="8">
        <v>29</v>
      </c>
      <c r="AB5" s="8"/>
      <c r="AF5" s="9" t="s">
        <v>53</v>
      </c>
    </row>
    <row r="6" spans="1:32" ht="15">
      <c r="A6" s="13">
        <v>2</v>
      </c>
      <c r="D6" s="10">
        <v>544.4</v>
      </c>
      <c r="H6" s="10">
        <v>73.3</v>
      </c>
      <c r="L6" s="10">
        <v>580.5</v>
      </c>
      <c r="P6" s="10">
        <v>75.7</v>
      </c>
      <c r="T6" s="10">
        <v>537.6</v>
      </c>
      <c r="X6" s="10">
        <v>78.3</v>
      </c>
      <c r="AB6" s="10">
        <v>570.1</v>
      </c>
      <c r="AF6" s="10">
        <v>80.9</v>
      </c>
    </row>
    <row r="7" spans="1:32" ht="15">
      <c r="A7" s="13">
        <v>3</v>
      </c>
      <c r="D7" s="10">
        <v>80.1</v>
      </c>
      <c r="H7" s="10">
        <v>10.8</v>
      </c>
      <c r="L7" s="10">
        <v>84.6</v>
      </c>
      <c r="P7" s="10">
        <v>11</v>
      </c>
      <c r="T7" s="10">
        <v>87.5</v>
      </c>
      <c r="X7" s="10">
        <v>12.7</v>
      </c>
      <c r="AB7" s="10">
        <v>96.7</v>
      </c>
      <c r="AF7" s="10">
        <v>13.7</v>
      </c>
    </row>
    <row r="8" spans="1:32" ht="15">
      <c r="A8" s="13">
        <v>4</v>
      </c>
      <c r="D8" s="10">
        <v>9</v>
      </c>
      <c r="H8" s="10">
        <v>1.2</v>
      </c>
      <c r="L8" s="10">
        <v>1.7000000000000002</v>
      </c>
      <c r="P8" s="10">
        <v>0.2</v>
      </c>
      <c r="T8" s="10">
        <v>13.7</v>
      </c>
      <c r="X8" s="10">
        <v>2</v>
      </c>
      <c r="AB8" s="10">
        <v>5.8</v>
      </c>
      <c r="AF8" s="10">
        <v>0.8</v>
      </c>
    </row>
    <row r="9" spans="1:32" ht="15">
      <c r="A9" s="13">
        <v>5</v>
      </c>
      <c r="D9" s="10">
        <v>0.1</v>
      </c>
      <c r="H9" s="9" t="s">
        <v>54</v>
      </c>
      <c r="L9" s="9" t="s">
        <v>54</v>
      </c>
      <c r="P9" s="9" t="s">
        <v>54</v>
      </c>
      <c r="T9" s="10">
        <v>9.5</v>
      </c>
      <c r="X9" s="10">
        <v>1.4</v>
      </c>
      <c r="AB9" s="10">
        <v>2.9</v>
      </c>
      <c r="AF9" s="10">
        <v>0.4</v>
      </c>
    </row>
    <row r="11" spans="1:32" ht="15">
      <c r="A11" t="s">
        <v>21</v>
      </c>
      <c r="C11" s="8">
        <v>742.9</v>
      </c>
      <c r="D11" s="8"/>
      <c r="H11" s="9" t="s">
        <v>22</v>
      </c>
      <c r="K11" s="8">
        <v>766.9</v>
      </c>
      <c r="L11" s="8"/>
      <c r="P11" s="9" t="s">
        <v>22</v>
      </c>
      <c r="S11" s="8">
        <v>687</v>
      </c>
      <c r="T11" s="8"/>
      <c r="X11" s="9" t="s">
        <v>22</v>
      </c>
      <c r="AA11" s="8">
        <v>704.5</v>
      </c>
      <c r="AB11" s="8"/>
      <c r="AF11" s="9" t="s">
        <v>22</v>
      </c>
    </row>
  </sheetData>
  <sheetProtection selectLockedCells="1" selectUnlockedCells="1"/>
  <mergeCells count="14">
    <mergeCell ref="C3:P3"/>
    <mergeCell ref="S3:AF3"/>
    <mergeCell ref="C4:H4"/>
    <mergeCell ref="K4:P4"/>
    <mergeCell ref="S4:X4"/>
    <mergeCell ref="AA4:AF4"/>
    <mergeCell ref="C5:D5"/>
    <mergeCell ref="K5:L5"/>
    <mergeCell ref="S5:T5"/>
    <mergeCell ref="AA5:AB5"/>
    <mergeCell ref="C11:D11"/>
    <mergeCell ref="K11:L11"/>
    <mergeCell ref="S11:T11"/>
    <mergeCell ref="AA11:AB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0.xml><?xml version="1.0" encoding="utf-8"?>
<worksheet xmlns="http://schemas.openxmlformats.org/spreadsheetml/2006/main" xmlns:r="http://schemas.openxmlformats.org/officeDocument/2006/relationships">
  <dimension ref="A3:AF12"/>
  <sheetViews>
    <sheetView workbookViewId="0" topLeftCell="A1">
      <selection activeCell="A1" sqref="A1"/>
    </sheetView>
  </sheetViews>
  <sheetFormatPr defaultColWidth="8.00390625" defaultRowHeight="15"/>
  <cols>
    <col min="1" max="1" width="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6" t="s">
        <v>8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6" t="s">
        <v>9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3:32" ht="15">
      <c r="C4" s="6" t="s">
        <v>911</v>
      </c>
      <c r="D4" s="6"/>
      <c r="E4" s="6"/>
      <c r="F4" s="6"/>
      <c r="G4" s="6"/>
      <c r="H4" s="6"/>
      <c r="K4" s="6" t="s">
        <v>911</v>
      </c>
      <c r="L4" s="6"/>
      <c r="M4" s="6"/>
      <c r="N4" s="6"/>
      <c r="O4" s="6"/>
      <c r="P4" s="6"/>
      <c r="S4" s="6" t="s">
        <v>911</v>
      </c>
      <c r="T4" s="6"/>
      <c r="U4" s="6"/>
      <c r="V4" s="6"/>
      <c r="W4" s="6"/>
      <c r="X4" s="6"/>
      <c r="AA4" s="6" t="s">
        <v>911</v>
      </c>
      <c r="AB4" s="6"/>
      <c r="AC4" s="6"/>
      <c r="AD4" s="6"/>
      <c r="AE4" s="6"/>
      <c r="AF4" s="6"/>
    </row>
    <row r="5" spans="3:32" ht="15">
      <c r="C5" s="6" t="s">
        <v>95</v>
      </c>
      <c r="D5" s="6"/>
      <c r="E5" s="6"/>
      <c r="F5" s="6"/>
      <c r="G5" s="6"/>
      <c r="H5" s="6"/>
      <c r="K5" s="6" t="s">
        <v>96</v>
      </c>
      <c r="L5" s="6"/>
      <c r="M5" s="6"/>
      <c r="N5" s="6"/>
      <c r="O5" s="6"/>
      <c r="P5" s="6"/>
      <c r="S5" s="6" t="s">
        <v>95</v>
      </c>
      <c r="T5" s="6"/>
      <c r="U5" s="6"/>
      <c r="V5" s="6"/>
      <c r="W5" s="6"/>
      <c r="X5" s="6"/>
      <c r="AA5" s="6" t="s">
        <v>96</v>
      </c>
      <c r="AB5" s="6"/>
      <c r="AC5" s="6"/>
      <c r="AD5" s="6"/>
      <c r="AE5" s="6"/>
      <c r="AF5" s="6"/>
    </row>
    <row r="6" spans="1:32" ht="15">
      <c r="A6" t="s">
        <v>12</v>
      </c>
      <c r="C6" s="17">
        <v>225745</v>
      </c>
      <c r="D6" s="17"/>
      <c r="H6" s="9" t="s">
        <v>13</v>
      </c>
      <c r="K6" s="17">
        <v>208248</v>
      </c>
      <c r="L6" s="17"/>
      <c r="P6" s="9" t="s">
        <v>14</v>
      </c>
      <c r="S6" s="17">
        <v>189560</v>
      </c>
      <c r="T6" s="17"/>
      <c r="X6" s="9" t="s">
        <v>15</v>
      </c>
      <c r="AA6" s="17">
        <v>181353</v>
      </c>
      <c r="AB6" s="17"/>
      <c r="AF6" s="9" t="s">
        <v>16</v>
      </c>
    </row>
    <row r="7" spans="1:32" ht="15">
      <c r="A7" t="s">
        <v>17</v>
      </c>
      <c r="D7" s="14">
        <v>153291</v>
      </c>
      <c r="H7" s="10">
        <v>20.6</v>
      </c>
      <c r="L7" s="14">
        <v>159959</v>
      </c>
      <c r="P7" s="10">
        <v>20.9</v>
      </c>
      <c r="T7" s="14">
        <v>129974</v>
      </c>
      <c r="X7" s="10">
        <v>18.9</v>
      </c>
      <c r="AB7" s="14">
        <v>138142</v>
      </c>
      <c r="AF7" s="10">
        <v>19.6</v>
      </c>
    </row>
    <row r="8" spans="1:32" ht="15">
      <c r="A8" t="s">
        <v>18</v>
      </c>
      <c r="D8" s="14">
        <v>123268</v>
      </c>
      <c r="H8" s="10">
        <v>16.6</v>
      </c>
      <c r="L8" s="14">
        <v>154713</v>
      </c>
      <c r="P8" s="10">
        <v>20.2</v>
      </c>
      <c r="T8" s="14">
        <v>127833</v>
      </c>
      <c r="X8" s="10">
        <v>18.6</v>
      </c>
      <c r="AB8" s="14">
        <v>142054</v>
      </c>
      <c r="AF8" s="10">
        <v>20.2</v>
      </c>
    </row>
    <row r="9" spans="1:32" ht="15">
      <c r="A9" t="s">
        <v>19</v>
      </c>
      <c r="D9" s="14">
        <v>108673</v>
      </c>
      <c r="H9" s="10">
        <v>14.6</v>
      </c>
      <c r="L9" s="14">
        <v>76251</v>
      </c>
      <c r="P9" s="10">
        <v>9.9</v>
      </c>
      <c r="T9" s="14">
        <v>109221</v>
      </c>
      <c r="X9" s="10">
        <v>15.9</v>
      </c>
      <c r="AB9" s="14">
        <v>76587</v>
      </c>
      <c r="AF9" s="10">
        <v>10.9</v>
      </c>
    </row>
    <row r="10" spans="1:32" ht="15">
      <c r="A10" t="s">
        <v>20</v>
      </c>
      <c r="D10" s="14">
        <v>131892</v>
      </c>
      <c r="H10" s="10">
        <v>17.8</v>
      </c>
      <c r="L10" s="14">
        <v>167748</v>
      </c>
      <c r="P10" s="10">
        <v>21.9</v>
      </c>
      <c r="T10" s="14">
        <v>130439</v>
      </c>
      <c r="X10" s="10">
        <v>19</v>
      </c>
      <c r="AB10" s="14">
        <v>166363</v>
      </c>
      <c r="AF10" s="10">
        <v>23.6</v>
      </c>
    </row>
    <row r="12" spans="1:32" ht="15">
      <c r="A12" t="s">
        <v>21</v>
      </c>
      <c r="C12" s="17">
        <v>742869</v>
      </c>
      <c r="D12" s="17"/>
      <c r="H12" s="9" t="s">
        <v>22</v>
      </c>
      <c r="K12" s="17">
        <v>766919</v>
      </c>
      <c r="L12" s="17"/>
      <c r="P12" s="9" t="s">
        <v>22</v>
      </c>
      <c r="S12" s="17">
        <v>687027</v>
      </c>
      <c r="T12" s="17"/>
      <c r="X12" s="9" t="s">
        <v>22</v>
      </c>
      <c r="AA12" s="17">
        <v>704499</v>
      </c>
      <c r="AB12" s="17"/>
      <c r="AF12" s="9" t="s">
        <v>22</v>
      </c>
    </row>
  </sheetData>
  <sheetProtection selectLockedCells="1" selectUnlockedCells="1"/>
  <mergeCells count="18">
    <mergeCell ref="C3:P3"/>
    <mergeCell ref="S3:AF3"/>
    <mergeCell ref="C4:H4"/>
    <mergeCell ref="K4:P4"/>
    <mergeCell ref="S4:X4"/>
    <mergeCell ref="AA4:AF4"/>
    <mergeCell ref="C5:H5"/>
    <mergeCell ref="K5:P5"/>
    <mergeCell ref="S5:X5"/>
    <mergeCell ref="AA5:AF5"/>
    <mergeCell ref="C6:D6"/>
    <mergeCell ref="K6:L6"/>
    <mergeCell ref="S6:T6"/>
    <mergeCell ref="AA6:AB6"/>
    <mergeCell ref="C12:D12"/>
    <mergeCell ref="K12:L12"/>
    <mergeCell ref="S12:T12"/>
    <mergeCell ref="AA12:AB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3:R13"/>
  <sheetViews>
    <sheetView workbookViewId="0" topLeftCell="A1">
      <selection activeCell="A1" sqref="A1"/>
    </sheetView>
  </sheetViews>
  <sheetFormatPr defaultColWidth="8.00390625" defaultRowHeight="15"/>
  <cols>
    <col min="1" max="1" width="1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0" width="8.7109375" style="0" customWidth="1"/>
    <col min="11" max="11" width="9.7109375" style="0" customWidth="1"/>
    <col min="12" max="13" width="8.7109375" style="0" customWidth="1"/>
    <col min="14" max="14" width="10.7109375" style="0" customWidth="1"/>
    <col min="15" max="17" width="8.7109375" style="0" customWidth="1"/>
    <col min="18" max="18" width="10.7109375" style="0" customWidth="1"/>
    <col min="19" max="16384" width="8.7109375" style="0" customWidth="1"/>
  </cols>
  <sheetData>
    <row r="3" spans="1:18" ht="15">
      <c r="A3" s="6" t="s">
        <v>912</v>
      </c>
      <c r="B3" s="6"/>
      <c r="C3" s="6"/>
      <c r="D3" s="6"/>
      <c r="E3" s="6"/>
      <c r="F3" s="6"/>
      <c r="G3" s="6"/>
      <c r="H3" s="6"/>
      <c r="K3" s="6" t="s">
        <v>913</v>
      </c>
      <c r="L3" s="6"/>
      <c r="M3" s="6"/>
      <c r="N3" s="6"/>
      <c r="O3" s="6"/>
      <c r="P3" s="6"/>
      <c r="Q3" s="6"/>
      <c r="R3" s="6"/>
    </row>
    <row r="4" spans="3:18" ht="15">
      <c r="C4" s="6" t="s">
        <v>911</v>
      </c>
      <c r="D4" s="6"/>
      <c r="G4" s="6" t="s">
        <v>911</v>
      </c>
      <c r="H4" s="6"/>
      <c r="M4" s="6" t="s">
        <v>911</v>
      </c>
      <c r="N4" s="6"/>
      <c r="Q4" s="6" t="s">
        <v>911</v>
      </c>
      <c r="R4" s="6"/>
    </row>
    <row r="5" spans="3:18" ht="15">
      <c r="C5" s="6" t="s">
        <v>95</v>
      </c>
      <c r="D5" s="6"/>
      <c r="G5" s="6" t="s">
        <v>96</v>
      </c>
      <c r="H5" s="6"/>
      <c r="M5" s="6" t="s">
        <v>95</v>
      </c>
      <c r="N5" s="6"/>
      <c r="Q5" s="6" t="s">
        <v>96</v>
      </c>
      <c r="R5" s="6"/>
    </row>
    <row r="6" spans="1:18" ht="15">
      <c r="A6" t="s">
        <v>161</v>
      </c>
      <c r="D6" s="9" t="s">
        <v>914</v>
      </c>
      <c r="H6" s="9" t="s">
        <v>915</v>
      </c>
      <c r="K6" s="24" t="s">
        <v>12</v>
      </c>
      <c r="N6" s="9" t="s">
        <v>916</v>
      </c>
      <c r="R6" s="9" t="s">
        <v>917</v>
      </c>
    </row>
    <row r="7" spans="1:18" ht="15">
      <c r="A7" t="s">
        <v>166</v>
      </c>
      <c r="D7" s="10">
        <v>26.3</v>
      </c>
      <c r="H7" s="10">
        <v>34.2</v>
      </c>
      <c r="K7" s="24" t="s">
        <v>17</v>
      </c>
      <c r="N7" s="10">
        <v>37.3</v>
      </c>
      <c r="R7" s="10">
        <v>38.8</v>
      </c>
    </row>
    <row r="8" spans="1:18" ht="15">
      <c r="A8" t="s">
        <v>167</v>
      </c>
      <c r="D8" s="10">
        <v>45.6</v>
      </c>
      <c r="H8" s="10">
        <v>26.3</v>
      </c>
      <c r="K8" s="24" t="s">
        <v>18</v>
      </c>
      <c r="N8" s="10">
        <v>30</v>
      </c>
      <c r="R8" s="10">
        <v>37.5</v>
      </c>
    </row>
    <row r="9" spans="1:18" ht="15">
      <c r="A9" t="s">
        <v>168</v>
      </c>
      <c r="D9" s="10">
        <v>27.5</v>
      </c>
      <c r="H9" s="10">
        <v>30.7</v>
      </c>
      <c r="K9" s="24" t="s">
        <v>19</v>
      </c>
      <c r="N9" s="10">
        <v>26.5</v>
      </c>
      <c r="R9" s="10">
        <v>18.5</v>
      </c>
    </row>
    <row r="10" spans="1:18" ht="15">
      <c r="A10" t="s">
        <v>169</v>
      </c>
      <c r="D10" s="10">
        <v>0.6000000000000001</v>
      </c>
      <c r="H10" s="10">
        <v>2</v>
      </c>
      <c r="K10" s="24" t="s">
        <v>20</v>
      </c>
      <c r="N10" s="10">
        <v>32.1</v>
      </c>
      <c r="R10" s="10">
        <v>40.7</v>
      </c>
    </row>
    <row r="11" spans="1:8" ht="15">
      <c r="A11" t="s">
        <v>170</v>
      </c>
      <c r="D11" s="9" t="s">
        <v>54</v>
      </c>
      <c r="H11" s="9" t="s">
        <v>54</v>
      </c>
    </row>
    <row r="13" spans="1:18" ht="15">
      <c r="A13" t="s">
        <v>21</v>
      </c>
      <c r="D13" s="9" t="s">
        <v>918</v>
      </c>
      <c r="H13" s="9" t="s">
        <v>919</v>
      </c>
      <c r="K13" s="24" t="s">
        <v>21</v>
      </c>
      <c r="N13" s="9" t="s">
        <v>918</v>
      </c>
      <c r="R13" s="9" t="s">
        <v>919</v>
      </c>
    </row>
  </sheetData>
  <sheetProtection selectLockedCells="1" selectUnlockedCells="1"/>
  <mergeCells count="10">
    <mergeCell ref="A3:H3"/>
    <mergeCell ref="K3:R3"/>
    <mergeCell ref="C4:D4"/>
    <mergeCell ref="G4:H4"/>
    <mergeCell ref="M4:N4"/>
    <mergeCell ref="Q4:R4"/>
    <mergeCell ref="C5:D5"/>
    <mergeCell ref="G5:H5"/>
    <mergeCell ref="M5:N5"/>
    <mergeCell ref="Q5:R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2:Q10"/>
  <sheetViews>
    <sheetView workbookViewId="0" topLeftCell="A1">
      <selection activeCell="A1" sqref="A1"/>
    </sheetView>
  </sheetViews>
  <sheetFormatPr defaultColWidth="8.00390625" defaultRowHeight="15"/>
  <cols>
    <col min="1" max="1" width="62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2" width="1.7109375" style="0" customWidth="1"/>
    <col min="13" max="13" width="10.7109375" style="0" customWidth="1"/>
    <col min="14" max="15" width="8.7109375" style="0" customWidth="1"/>
    <col min="16" max="16" width="1.7109375" style="0" customWidth="1"/>
    <col min="17" max="17" width="10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6" t="s">
        <v>920</v>
      </c>
      <c r="D5" s="6"/>
      <c r="E5" s="6"/>
      <c r="F5" s="6"/>
      <c r="G5" s="6"/>
      <c r="H5" s="6"/>
      <c r="K5" s="6" t="s">
        <v>234</v>
      </c>
      <c r="L5" s="6"/>
      <c r="M5" s="6"/>
      <c r="N5" s="6"/>
      <c r="O5" s="6"/>
      <c r="P5" s="6"/>
    </row>
    <row r="6" spans="1:16" ht="39.75" customHeight="1">
      <c r="A6" s="12" t="s">
        <v>176</v>
      </c>
      <c r="C6" s="7" t="s">
        <v>177</v>
      </c>
      <c r="D6" s="7"/>
      <c r="G6" s="6" t="s">
        <v>9</v>
      </c>
      <c r="H6" s="6"/>
      <c r="K6" s="7" t="s">
        <v>177</v>
      </c>
      <c r="L6" s="7"/>
      <c r="O6" s="6" t="s">
        <v>9</v>
      </c>
      <c r="P6" s="6"/>
    </row>
    <row r="7" spans="1:16" ht="15">
      <c r="A7" t="s">
        <v>178</v>
      </c>
      <c r="C7" s="16" t="s">
        <v>83</v>
      </c>
      <c r="D7" s="16"/>
      <c r="E7" s="11">
        <v>-1</v>
      </c>
      <c r="G7" s="16" t="s">
        <v>83</v>
      </c>
      <c r="H7" s="16"/>
      <c r="I7" s="11">
        <v>-1</v>
      </c>
      <c r="K7" s="17">
        <v>33067</v>
      </c>
      <c r="L7" s="17"/>
      <c r="O7" s="17">
        <v>35327</v>
      </c>
      <c r="P7" s="17"/>
    </row>
    <row r="8" spans="1:17" ht="15">
      <c r="A8" t="s">
        <v>179</v>
      </c>
      <c r="D8" s="14">
        <v>5454</v>
      </c>
      <c r="E8" s="11">
        <v>-2</v>
      </c>
      <c r="H8" s="14">
        <v>9214</v>
      </c>
      <c r="I8" s="11">
        <v>-2</v>
      </c>
      <c r="L8" s="9" t="s">
        <v>54</v>
      </c>
      <c r="M8" s="11">
        <v>-3</v>
      </c>
      <c r="P8" s="9" t="s">
        <v>54</v>
      </c>
      <c r="Q8" s="11">
        <v>-3</v>
      </c>
    </row>
    <row r="10" spans="1:16" ht="15">
      <c r="A10" t="s">
        <v>21</v>
      </c>
      <c r="C10" s="17">
        <v>5454</v>
      </c>
      <c r="D10" s="17"/>
      <c r="G10" s="17">
        <v>9214</v>
      </c>
      <c r="H10" s="17"/>
      <c r="K10" s="17">
        <v>33067</v>
      </c>
      <c r="L10" s="17"/>
      <c r="O10" s="17">
        <v>35327</v>
      </c>
      <c r="P10" s="1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0:D10"/>
    <mergeCell ref="G10:H10"/>
    <mergeCell ref="K10:L10"/>
    <mergeCell ref="O10:P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2:AR23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16384" width="8.7109375" style="0" customWidth="1"/>
  </cols>
  <sheetData>
    <row r="2" spans="1:6" ht="15">
      <c r="A2" s="1" t="s">
        <v>921</v>
      </c>
      <c r="B2" s="1"/>
      <c r="C2" s="1"/>
      <c r="D2" s="1"/>
      <c r="E2" s="1"/>
      <c r="F2" s="1"/>
    </row>
    <row r="5" spans="3:44" ht="15">
      <c r="C5" s="4"/>
      <c r="D5" s="4"/>
      <c r="G5" s="4"/>
      <c r="H5" s="4"/>
      <c r="K5" s="4"/>
      <c r="L5" s="4"/>
      <c r="O5" s="4"/>
      <c r="P5" s="4"/>
      <c r="S5" s="6" t="s">
        <v>922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</row>
    <row r="6" spans="1:44" ht="39.75" customHeight="1">
      <c r="A6" s="12" t="s">
        <v>923</v>
      </c>
      <c r="C6" s="7" t="s">
        <v>924</v>
      </c>
      <c r="D6" s="7"/>
      <c r="G6" s="7" t="s">
        <v>925</v>
      </c>
      <c r="H6" s="7"/>
      <c r="K6" s="7" t="s">
        <v>926</v>
      </c>
      <c r="L6" s="7"/>
      <c r="O6" s="7" t="s">
        <v>927</v>
      </c>
      <c r="P6" s="7"/>
      <c r="S6" s="7" t="s">
        <v>928</v>
      </c>
      <c r="T6" s="7"/>
      <c r="W6" s="7" t="s">
        <v>929</v>
      </c>
      <c r="X6" s="7"/>
      <c r="AA6" s="7" t="s">
        <v>930</v>
      </c>
      <c r="AB6" s="7"/>
      <c r="AE6" s="7" t="s">
        <v>931</v>
      </c>
      <c r="AF6" s="7"/>
      <c r="AI6" s="7" t="s">
        <v>932</v>
      </c>
      <c r="AJ6" s="7"/>
      <c r="AM6" s="7" t="s">
        <v>933</v>
      </c>
      <c r="AN6" s="7"/>
      <c r="AQ6" s="7" t="s">
        <v>934</v>
      </c>
      <c r="AR6" s="7"/>
    </row>
    <row r="7" ht="15">
      <c r="A7" s="12" t="s">
        <v>935</v>
      </c>
    </row>
    <row r="8" spans="1:44" ht="15">
      <c r="A8" t="s">
        <v>781</v>
      </c>
      <c r="C8" s="17">
        <v>5122</v>
      </c>
      <c r="D8" s="17"/>
      <c r="G8" s="17">
        <v>5403</v>
      </c>
      <c r="H8" s="17"/>
      <c r="K8" s="17">
        <v>1988</v>
      </c>
      <c r="L8" s="17"/>
      <c r="O8" s="16" t="s">
        <v>83</v>
      </c>
      <c r="P8" s="16"/>
      <c r="S8" s="17">
        <v>7391</v>
      </c>
      <c r="T8" s="17"/>
      <c r="W8" s="16" t="s">
        <v>83</v>
      </c>
      <c r="X8" s="16"/>
      <c r="AA8" s="17">
        <v>1545</v>
      </c>
      <c r="AB8" s="17"/>
      <c r="AE8" s="17">
        <v>298</v>
      </c>
      <c r="AF8" s="17"/>
      <c r="AI8" s="17">
        <v>442</v>
      </c>
      <c r="AJ8" s="17"/>
      <c r="AM8" s="16" t="s">
        <v>83</v>
      </c>
      <c r="AN8" s="16"/>
      <c r="AQ8" s="16" t="s">
        <v>83</v>
      </c>
      <c r="AR8" s="16"/>
    </row>
    <row r="9" spans="1:44" ht="15">
      <c r="A9" t="s">
        <v>390</v>
      </c>
      <c r="D9" s="14">
        <v>22943</v>
      </c>
      <c r="H9" s="14">
        <v>16417</v>
      </c>
      <c r="L9" s="14">
        <v>5830</v>
      </c>
      <c r="P9" s="20">
        <v>-1385</v>
      </c>
      <c r="T9" s="14">
        <v>20862</v>
      </c>
      <c r="X9" s="9" t="s">
        <v>54</v>
      </c>
      <c r="AB9" s="20">
        <v>-363</v>
      </c>
      <c r="AF9" s="14">
        <v>1591</v>
      </c>
      <c r="AJ9" s="14">
        <v>1306</v>
      </c>
      <c r="AN9" s="9" t="s">
        <v>54</v>
      </c>
      <c r="AR9" s="9" t="s">
        <v>54</v>
      </c>
    </row>
    <row r="11" spans="1:44" ht="15">
      <c r="A11" s="12" t="s">
        <v>936</v>
      </c>
      <c r="C11" s="17">
        <v>28065</v>
      </c>
      <c r="D11" s="17"/>
      <c r="G11" s="17">
        <v>21820</v>
      </c>
      <c r="H11" s="17"/>
      <c r="K11" s="17">
        <v>7818</v>
      </c>
      <c r="L11" s="17"/>
      <c r="O11" s="30">
        <v>-1385</v>
      </c>
      <c r="P11" s="30"/>
      <c r="S11" s="17">
        <v>28253</v>
      </c>
      <c r="T11" s="17"/>
      <c r="W11" s="16" t="s">
        <v>83</v>
      </c>
      <c r="X11" s="16"/>
      <c r="AA11" s="17">
        <v>1182</v>
      </c>
      <c r="AB11" s="17"/>
      <c r="AE11" s="17">
        <v>1889</v>
      </c>
      <c r="AF11" s="17"/>
      <c r="AI11" s="17">
        <v>1748</v>
      </c>
      <c r="AJ11" s="17"/>
      <c r="AM11" s="16" t="s">
        <v>83</v>
      </c>
      <c r="AN11" s="16"/>
      <c r="AQ11" s="16" t="s">
        <v>83</v>
      </c>
      <c r="AR11" s="16"/>
    </row>
    <row r="13" ht="15">
      <c r="A13" s="12" t="s">
        <v>937</v>
      </c>
    </row>
    <row r="14" spans="1:44" ht="15">
      <c r="A14" t="s">
        <v>938</v>
      </c>
      <c r="C14" s="16" t="s">
        <v>83</v>
      </c>
      <c r="D14" s="16"/>
      <c r="G14" s="17">
        <v>28</v>
      </c>
      <c r="H14" s="17"/>
      <c r="K14" s="16" t="s">
        <v>83</v>
      </c>
      <c r="L14" s="16"/>
      <c r="O14" s="16" t="s">
        <v>83</v>
      </c>
      <c r="P14" s="16"/>
      <c r="S14" s="17">
        <v>28</v>
      </c>
      <c r="T14" s="17"/>
      <c r="W14" s="16" t="s">
        <v>83</v>
      </c>
      <c r="X14" s="16"/>
      <c r="AA14" s="16" t="s">
        <v>83</v>
      </c>
      <c r="AB14" s="16"/>
      <c r="AE14" s="16" t="s">
        <v>83</v>
      </c>
      <c r="AF14" s="16"/>
      <c r="AI14" s="16" t="s">
        <v>83</v>
      </c>
      <c r="AJ14" s="16"/>
      <c r="AM14" s="16" t="s">
        <v>83</v>
      </c>
      <c r="AN14" s="16"/>
      <c r="AQ14" s="16" t="s">
        <v>83</v>
      </c>
      <c r="AR14" s="16"/>
    </row>
    <row r="15" spans="1:44" ht="15">
      <c r="A15" t="s">
        <v>787</v>
      </c>
      <c r="D15" s="9" t="s">
        <v>54</v>
      </c>
      <c r="H15" s="14">
        <v>10449</v>
      </c>
      <c r="L15" s="14">
        <v>9681</v>
      </c>
      <c r="P15" s="20">
        <v>-20089</v>
      </c>
      <c r="T15" s="14">
        <v>41</v>
      </c>
      <c r="X15" s="14">
        <v>9681</v>
      </c>
      <c r="AB15" s="20">
        <v>-9762</v>
      </c>
      <c r="AF15" s="9" t="s">
        <v>54</v>
      </c>
      <c r="AJ15" s="9" t="s">
        <v>54</v>
      </c>
      <c r="AN15" s="14">
        <v>354</v>
      </c>
      <c r="AR15" s="9" t="s">
        <v>54</v>
      </c>
    </row>
    <row r="16" spans="1:44" ht="15">
      <c r="A16" t="s">
        <v>414</v>
      </c>
      <c r="D16" s="14">
        <v>8031</v>
      </c>
      <c r="H16" s="14">
        <v>16980</v>
      </c>
      <c r="L16" s="14">
        <v>1721</v>
      </c>
      <c r="P16" s="20">
        <v>-7741</v>
      </c>
      <c r="T16" s="14">
        <v>10960</v>
      </c>
      <c r="X16" s="14">
        <v>1714</v>
      </c>
      <c r="AB16" s="20">
        <v>-2304</v>
      </c>
      <c r="AF16" s="14">
        <v>1145</v>
      </c>
      <c r="AJ16" s="9" t="s">
        <v>54</v>
      </c>
      <c r="AN16" s="9" t="s">
        <v>54</v>
      </c>
      <c r="AR16" s="14">
        <v>79</v>
      </c>
    </row>
    <row r="17" spans="1:44" ht="15">
      <c r="A17" t="s">
        <v>939</v>
      </c>
      <c r="D17" s="9" t="s">
        <v>54</v>
      </c>
      <c r="H17" s="14">
        <v>11611</v>
      </c>
      <c r="L17" s="14">
        <v>21</v>
      </c>
      <c r="P17" s="20">
        <v>-11632</v>
      </c>
      <c r="T17" s="9" t="s">
        <v>54</v>
      </c>
      <c r="X17" s="9" t="s">
        <v>54</v>
      </c>
      <c r="AB17" s="20">
        <v>-751</v>
      </c>
      <c r="AF17" s="14">
        <v>84</v>
      </c>
      <c r="AJ17" s="14">
        <v>11</v>
      </c>
      <c r="AN17" s="9" t="s">
        <v>54</v>
      </c>
      <c r="AR17" s="9" t="s">
        <v>54</v>
      </c>
    </row>
    <row r="18" spans="1:44" ht="15">
      <c r="A18" t="s">
        <v>422</v>
      </c>
      <c r="D18" s="14">
        <v>6410</v>
      </c>
      <c r="H18" s="14">
        <v>7218</v>
      </c>
      <c r="L18" s="14">
        <v>235</v>
      </c>
      <c r="P18" s="20">
        <v>-959</v>
      </c>
      <c r="T18" s="14">
        <v>6494</v>
      </c>
      <c r="X18" s="9" t="s">
        <v>54</v>
      </c>
      <c r="AB18" s="20">
        <v>-959</v>
      </c>
      <c r="AF18" s="14">
        <v>718</v>
      </c>
      <c r="AJ18" s="14">
        <v>159</v>
      </c>
      <c r="AN18" s="14">
        <v>5</v>
      </c>
      <c r="AR18" s="14">
        <v>16</v>
      </c>
    </row>
    <row r="19" spans="1:44" ht="15">
      <c r="A19" t="s">
        <v>429</v>
      </c>
      <c r="D19" s="9" t="s">
        <v>54</v>
      </c>
      <c r="H19" s="14">
        <v>32822</v>
      </c>
      <c r="L19" s="14">
        <v>20128</v>
      </c>
      <c r="P19" s="20">
        <v>-19445</v>
      </c>
      <c r="T19" s="14">
        <v>33505</v>
      </c>
      <c r="X19" s="14">
        <v>12812</v>
      </c>
      <c r="AB19" s="14">
        <v>7309</v>
      </c>
      <c r="AF19" s="14">
        <v>630</v>
      </c>
      <c r="AJ19" s="9" t="s">
        <v>54</v>
      </c>
      <c r="AN19" s="14">
        <v>478</v>
      </c>
      <c r="AR19" s="9" t="s">
        <v>54</v>
      </c>
    </row>
    <row r="20" spans="1:44" ht="15">
      <c r="A20" t="s">
        <v>433</v>
      </c>
      <c r="D20" s="9" t="s">
        <v>54</v>
      </c>
      <c r="H20" s="14">
        <v>32978</v>
      </c>
      <c r="L20" s="14">
        <v>301</v>
      </c>
      <c r="P20" s="20">
        <v>-12690</v>
      </c>
      <c r="T20" s="14">
        <v>20589</v>
      </c>
      <c r="X20" s="14">
        <v>301</v>
      </c>
      <c r="AB20" s="20">
        <v>-9388</v>
      </c>
      <c r="AF20" s="9" t="s">
        <v>54</v>
      </c>
      <c r="AJ20" s="9" t="s">
        <v>54</v>
      </c>
      <c r="AN20" s="9" t="s">
        <v>54</v>
      </c>
      <c r="AR20" s="9" t="s">
        <v>54</v>
      </c>
    </row>
    <row r="21" spans="1:44" ht="15">
      <c r="A21" t="s">
        <v>940</v>
      </c>
      <c r="D21" s="14">
        <v>7783</v>
      </c>
      <c r="H21" s="14">
        <v>9469</v>
      </c>
      <c r="L21" s="14">
        <v>308</v>
      </c>
      <c r="P21" s="9" t="s">
        <v>54</v>
      </c>
      <c r="T21" s="14">
        <v>9777</v>
      </c>
      <c r="X21" s="9" t="s">
        <v>54</v>
      </c>
      <c r="AB21" s="14">
        <v>186</v>
      </c>
      <c r="AF21" s="14">
        <v>934</v>
      </c>
      <c r="AJ21" s="14">
        <v>117</v>
      </c>
      <c r="AN21" s="9" t="s">
        <v>54</v>
      </c>
      <c r="AR21" s="14">
        <v>25</v>
      </c>
    </row>
    <row r="23" spans="1:44" ht="15">
      <c r="A23" s="12" t="s">
        <v>442</v>
      </c>
      <c r="C23" s="17">
        <v>22224</v>
      </c>
      <c r="D23" s="17"/>
      <c r="G23" s="17">
        <v>121555</v>
      </c>
      <c r="H23" s="17"/>
      <c r="K23" s="17">
        <v>32395</v>
      </c>
      <c r="L23" s="17"/>
      <c r="O23" s="30">
        <v>-72556</v>
      </c>
      <c r="P23" s="30"/>
      <c r="S23" s="17">
        <v>81394</v>
      </c>
      <c r="T23" s="17"/>
      <c r="W23" s="17">
        <v>24508</v>
      </c>
      <c r="X23" s="17"/>
      <c r="AA23" s="30">
        <v>-15669</v>
      </c>
      <c r="AB23" s="30"/>
      <c r="AE23" s="17">
        <v>3511</v>
      </c>
      <c r="AF23" s="17"/>
      <c r="AI23" s="17">
        <v>287</v>
      </c>
      <c r="AJ23" s="17"/>
      <c r="AM23" s="17">
        <v>837</v>
      </c>
      <c r="AN23" s="17"/>
      <c r="AQ23" s="17">
        <v>120</v>
      </c>
      <c r="AR23" s="17"/>
    </row>
  </sheetData>
  <sheetProtection selectLockedCells="1" selectUnlockedCells="1"/>
  <mergeCells count="61">
    <mergeCell ref="A2:F2"/>
    <mergeCell ref="C5:D5"/>
    <mergeCell ref="G5:H5"/>
    <mergeCell ref="K5:L5"/>
    <mergeCell ref="O5:P5"/>
    <mergeCell ref="S5:AR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C8:D8"/>
    <mergeCell ref="G8:H8"/>
    <mergeCell ref="K8:L8"/>
    <mergeCell ref="O8:P8"/>
    <mergeCell ref="S8:T8"/>
    <mergeCell ref="W8:X8"/>
    <mergeCell ref="AA8:AB8"/>
    <mergeCell ref="AE8:AF8"/>
    <mergeCell ref="AI8:AJ8"/>
    <mergeCell ref="AM8:AN8"/>
    <mergeCell ref="AQ8:AR8"/>
    <mergeCell ref="C11:D11"/>
    <mergeCell ref="G11:H11"/>
    <mergeCell ref="K11:L11"/>
    <mergeCell ref="O11:P11"/>
    <mergeCell ref="S11:T11"/>
    <mergeCell ref="W11:X11"/>
    <mergeCell ref="AA11:AB11"/>
    <mergeCell ref="AE11:AF11"/>
    <mergeCell ref="AI11:AJ11"/>
    <mergeCell ref="AM11:AN11"/>
    <mergeCell ref="AQ11:AR11"/>
    <mergeCell ref="C14:D14"/>
    <mergeCell ref="G14:H14"/>
    <mergeCell ref="K14:L14"/>
    <mergeCell ref="O14:P14"/>
    <mergeCell ref="S14:T14"/>
    <mergeCell ref="W14:X14"/>
    <mergeCell ref="AA14:AB14"/>
    <mergeCell ref="AE14:AF14"/>
    <mergeCell ref="AI14:AJ14"/>
    <mergeCell ref="AM14:AN14"/>
    <mergeCell ref="AQ14:AR14"/>
    <mergeCell ref="C23:D23"/>
    <mergeCell ref="G23:H23"/>
    <mergeCell ref="K23:L23"/>
    <mergeCell ref="O23:P23"/>
    <mergeCell ref="S23:T23"/>
    <mergeCell ref="W23:X23"/>
    <mergeCell ref="AA23:AB23"/>
    <mergeCell ref="AE23:AF23"/>
    <mergeCell ref="AI23:AJ23"/>
    <mergeCell ref="AM23:AN23"/>
    <mergeCell ref="AQ23:AR23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2:AB28"/>
  <sheetViews>
    <sheetView workbookViewId="0" topLeftCell="A1">
      <selection activeCell="A1" sqref="A1"/>
    </sheetView>
  </sheetViews>
  <sheetFormatPr defaultColWidth="8.00390625" defaultRowHeight="15"/>
  <cols>
    <col min="1" max="1" width="6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16384" width="8.7109375" style="0" customWidth="1"/>
  </cols>
  <sheetData>
    <row r="2" spans="1:6" ht="15">
      <c r="A2" s="1" t="s">
        <v>267</v>
      </c>
      <c r="B2" s="1"/>
      <c r="C2" s="1"/>
      <c r="D2" s="1"/>
      <c r="E2" s="1"/>
      <c r="F2" s="1"/>
    </row>
    <row r="5" spans="3:28" ht="39.75" customHeight="1">
      <c r="C5" s="7" t="s">
        <v>941</v>
      </c>
      <c r="D5" s="7"/>
      <c r="G5" s="7" t="s">
        <v>942</v>
      </c>
      <c r="H5" s="7"/>
      <c r="K5" s="7" t="s">
        <v>943</v>
      </c>
      <c r="L5" s="7"/>
      <c r="O5" s="6" t="s">
        <v>168</v>
      </c>
      <c r="P5" s="6"/>
      <c r="S5" s="6" t="s">
        <v>169</v>
      </c>
      <c r="T5" s="6"/>
      <c r="W5" s="7" t="s">
        <v>944</v>
      </c>
      <c r="X5" s="7"/>
      <c r="AA5" s="6" t="s">
        <v>21</v>
      </c>
      <c r="AB5" s="6"/>
    </row>
    <row r="6" spans="1:28" ht="15">
      <c r="A6" s="12" t="s">
        <v>945</v>
      </c>
      <c r="C6" s="17">
        <v>366517</v>
      </c>
      <c r="D6" s="17"/>
      <c r="G6" s="17">
        <v>104225</v>
      </c>
      <c r="H6" s="17"/>
      <c r="K6" s="17">
        <v>51790</v>
      </c>
      <c r="L6" s="17"/>
      <c r="O6" s="17">
        <v>106707</v>
      </c>
      <c r="P6" s="17"/>
      <c r="S6" s="17">
        <v>13743</v>
      </c>
      <c r="T6" s="17"/>
      <c r="W6" s="16" t="s">
        <v>83</v>
      </c>
      <c r="X6" s="16"/>
      <c r="AA6" s="17">
        <v>642982</v>
      </c>
      <c r="AB6" s="17"/>
    </row>
    <row r="7" spans="1:28" ht="15">
      <c r="A7" t="s">
        <v>946</v>
      </c>
      <c r="D7" s="9" t="s">
        <v>54</v>
      </c>
      <c r="H7" s="20">
        <v>-38</v>
      </c>
      <c r="L7" s="20">
        <v>-13804</v>
      </c>
      <c r="P7" s="14">
        <v>9923</v>
      </c>
      <c r="T7" s="14">
        <v>2933</v>
      </c>
      <c r="X7" s="20">
        <v>-185</v>
      </c>
      <c r="AB7" s="20">
        <v>-1171</v>
      </c>
    </row>
    <row r="8" spans="1:28" ht="15">
      <c r="A8" t="s">
        <v>947</v>
      </c>
      <c r="D8" s="14">
        <v>4337</v>
      </c>
      <c r="H8" s="14">
        <v>1848</v>
      </c>
      <c r="L8" s="14">
        <v>1050</v>
      </c>
      <c r="P8" s="14">
        <v>15248</v>
      </c>
      <c r="T8" s="20">
        <v>-4480</v>
      </c>
      <c r="X8" s="14">
        <v>185</v>
      </c>
      <c r="AB8" s="14">
        <v>18188</v>
      </c>
    </row>
    <row r="9" spans="1:28" ht="15">
      <c r="A9" t="s">
        <v>345</v>
      </c>
      <c r="D9" s="14">
        <v>54245</v>
      </c>
      <c r="H9" s="14">
        <v>70036</v>
      </c>
      <c r="L9" s="14">
        <v>83990</v>
      </c>
      <c r="P9" s="14">
        <v>10902</v>
      </c>
      <c r="T9" s="9" t="s">
        <v>54</v>
      </c>
      <c r="X9" s="9" t="s">
        <v>54</v>
      </c>
      <c r="AB9" s="14">
        <v>219173</v>
      </c>
    </row>
    <row r="10" spans="1:28" ht="15">
      <c r="A10" t="s">
        <v>346</v>
      </c>
      <c r="D10" s="20">
        <v>-50358</v>
      </c>
      <c r="H10" s="20">
        <v>-36095</v>
      </c>
      <c r="L10" s="20">
        <v>-13838</v>
      </c>
      <c r="P10" s="20">
        <v>-16221</v>
      </c>
      <c r="T10" s="20">
        <v>-4088</v>
      </c>
      <c r="X10" s="9" t="s">
        <v>54</v>
      </c>
      <c r="AB10" s="20">
        <v>-120600</v>
      </c>
    </row>
    <row r="11" spans="1:28" ht="15">
      <c r="A11" s="18" t="s">
        <v>342</v>
      </c>
      <c r="D11" s="14">
        <v>7944</v>
      </c>
      <c r="H11" s="14">
        <v>1025</v>
      </c>
      <c r="L11" s="14">
        <v>131</v>
      </c>
      <c r="P11" s="9" t="s">
        <v>54</v>
      </c>
      <c r="T11" s="9" t="s">
        <v>54</v>
      </c>
      <c r="X11" s="9" t="s">
        <v>54</v>
      </c>
      <c r="AB11" s="14">
        <v>9100</v>
      </c>
    </row>
    <row r="12" spans="1:28" ht="15">
      <c r="A12" t="s">
        <v>347</v>
      </c>
      <c r="D12" s="20">
        <v>-189</v>
      </c>
      <c r="H12" s="20">
        <v>-435</v>
      </c>
      <c r="L12" s="20">
        <v>-1224</v>
      </c>
      <c r="P12" s="9" t="s">
        <v>54</v>
      </c>
      <c r="T12" s="9" t="s">
        <v>54</v>
      </c>
      <c r="X12" s="9" t="s">
        <v>54</v>
      </c>
      <c r="AB12" s="20">
        <v>-1848</v>
      </c>
    </row>
    <row r="13" spans="1:28" ht="15">
      <c r="A13" t="s">
        <v>344</v>
      </c>
      <c r="D13" s="14">
        <v>531</v>
      </c>
      <c r="H13" s="14">
        <v>277</v>
      </c>
      <c r="L13" s="14">
        <v>210</v>
      </c>
      <c r="P13" s="14">
        <v>5</v>
      </c>
      <c r="T13" s="9" t="s">
        <v>54</v>
      </c>
      <c r="X13" s="9" t="s">
        <v>54</v>
      </c>
      <c r="AB13" s="14">
        <v>1023</v>
      </c>
    </row>
    <row r="14" spans="1:28" ht="15">
      <c r="A14" t="s">
        <v>343</v>
      </c>
      <c r="D14" s="14">
        <v>50</v>
      </c>
      <c r="H14" s="9" t="s">
        <v>54</v>
      </c>
      <c r="L14" s="14">
        <v>22</v>
      </c>
      <c r="P14" s="9" t="s">
        <v>54</v>
      </c>
      <c r="T14" s="9" t="s">
        <v>54</v>
      </c>
      <c r="X14" s="9" t="s">
        <v>54</v>
      </c>
      <c r="AB14" s="14">
        <v>72</v>
      </c>
    </row>
    <row r="15" spans="1:28" ht="15">
      <c r="A15" t="s">
        <v>948</v>
      </c>
      <c r="D15" s="9" t="s">
        <v>54</v>
      </c>
      <c r="H15" s="9" t="s">
        <v>54</v>
      </c>
      <c r="L15" s="9" t="s">
        <v>54</v>
      </c>
      <c r="P15" s="9" t="s">
        <v>54</v>
      </c>
      <c r="T15" s="9" t="s">
        <v>54</v>
      </c>
      <c r="X15" s="9" t="s">
        <v>54</v>
      </c>
      <c r="AB15" s="9" t="s">
        <v>54</v>
      </c>
    </row>
    <row r="17" spans="1:28" ht="15">
      <c r="A17" s="12" t="s">
        <v>949</v>
      </c>
      <c r="C17" s="17">
        <v>383077</v>
      </c>
      <c r="D17" s="17"/>
      <c r="G17" s="17">
        <v>140843</v>
      </c>
      <c r="H17" s="17"/>
      <c r="K17" s="17">
        <v>108327</v>
      </c>
      <c r="L17" s="17"/>
      <c r="O17" s="17">
        <v>126564</v>
      </c>
      <c r="P17" s="17"/>
      <c r="S17" s="17">
        <v>8108</v>
      </c>
      <c r="T17" s="17"/>
      <c r="W17" s="16" t="s">
        <v>83</v>
      </c>
      <c r="X17" s="16"/>
      <c r="AA17" s="17">
        <v>766919</v>
      </c>
      <c r="AB17" s="17"/>
    </row>
    <row r="18" spans="1:28" ht="15">
      <c r="A18" t="s">
        <v>946</v>
      </c>
      <c r="D18" s="20">
        <v>-35227</v>
      </c>
      <c r="H18" s="9" t="s">
        <v>54</v>
      </c>
      <c r="L18" s="20">
        <v>-3</v>
      </c>
      <c r="P18" s="14">
        <v>32392</v>
      </c>
      <c r="T18" s="14">
        <v>1870</v>
      </c>
      <c r="X18" s="9" t="s">
        <v>54</v>
      </c>
      <c r="AB18" s="20">
        <v>-968</v>
      </c>
    </row>
    <row r="19" spans="1:28" ht="15">
      <c r="A19" t="s">
        <v>950</v>
      </c>
      <c r="D19" s="20">
        <v>-674</v>
      </c>
      <c r="H19" s="14">
        <v>395</v>
      </c>
      <c r="L19" s="14">
        <v>2159</v>
      </c>
      <c r="P19" s="20">
        <v>-5595</v>
      </c>
      <c r="T19" s="20">
        <v>-2863</v>
      </c>
      <c r="X19" s="9" t="s">
        <v>54</v>
      </c>
      <c r="AB19" s="20">
        <v>-6578</v>
      </c>
    </row>
    <row r="20" spans="1:28" ht="15">
      <c r="A20" t="s">
        <v>345</v>
      </c>
      <c r="D20" s="14">
        <v>54900</v>
      </c>
      <c r="H20" s="14">
        <v>14500</v>
      </c>
      <c r="L20" s="14">
        <v>109901</v>
      </c>
      <c r="P20" s="14">
        <v>10695</v>
      </c>
      <c r="T20" s="9" t="s">
        <v>54</v>
      </c>
      <c r="X20" s="9" t="s">
        <v>54</v>
      </c>
      <c r="AB20" s="14">
        <v>189996</v>
      </c>
    </row>
    <row r="21" spans="1:28" ht="15">
      <c r="A21" t="s">
        <v>346</v>
      </c>
      <c r="D21" s="20">
        <v>-74465</v>
      </c>
      <c r="H21" s="20">
        <v>-48326</v>
      </c>
      <c r="L21" s="20">
        <v>-32260</v>
      </c>
      <c r="P21" s="20">
        <v>-51223</v>
      </c>
      <c r="T21" s="20">
        <v>-4500</v>
      </c>
      <c r="X21" s="9" t="s">
        <v>54</v>
      </c>
      <c r="AB21" s="20">
        <v>-210774</v>
      </c>
    </row>
    <row r="22" spans="1:28" ht="15">
      <c r="A22" s="18" t="s">
        <v>342</v>
      </c>
      <c r="D22" s="14">
        <v>4088</v>
      </c>
      <c r="H22" s="14">
        <v>424</v>
      </c>
      <c r="L22" s="14">
        <v>148</v>
      </c>
      <c r="P22" s="9" t="s">
        <v>54</v>
      </c>
      <c r="T22" s="9" t="s">
        <v>54</v>
      </c>
      <c r="X22" s="9" t="s">
        <v>54</v>
      </c>
      <c r="AB22" s="14">
        <v>4660</v>
      </c>
    </row>
    <row r="23" spans="1:28" ht="15">
      <c r="A23" t="s">
        <v>347</v>
      </c>
      <c r="D23" s="20">
        <v>-278</v>
      </c>
      <c r="H23" s="20">
        <v>-260</v>
      </c>
      <c r="L23" s="20">
        <v>-1489</v>
      </c>
      <c r="P23" s="9" t="s">
        <v>54</v>
      </c>
      <c r="T23" s="9" t="s">
        <v>54</v>
      </c>
      <c r="X23" s="9" t="s">
        <v>54</v>
      </c>
      <c r="AB23" s="20">
        <v>-2027</v>
      </c>
    </row>
    <row r="24" spans="1:28" ht="15">
      <c r="A24" t="s">
        <v>344</v>
      </c>
      <c r="D24" s="14">
        <v>508</v>
      </c>
      <c r="H24" s="14">
        <v>335</v>
      </c>
      <c r="L24" s="14">
        <v>498</v>
      </c>
      <c r="P24" s="14">
        <v>3</v>
      </c>
      <c r="T24" s="9" t="s">
        <v>54</v>
      </c>
      <c r="X24" s="9" t="s">
        <v>54</v>
      </c>
      <c r="AB24" s="14">
        <v>1344</v>
      </c>
    </row>
    <row r="25" spans="1:28" ht="15">
      <c r="A25" t="s">
        <v>343</v>
      </c>
      <c r="D25" s="14">
        <v>225</v>
      </c>
      <c r="H25" s="9" t="s">
        <v>54</v>
      </c>
      <c r="L25" s="14">
        <v>72</v>
      </c>
      <c r="P25" s="9" t="s">
        <v>54</v>
      </c>
      <c r="T25" s="9" t="s">
        <v>54</v>
      </c>
      <c r="X25" s="9" t="s">
        <v>54</v>
      </c>
      <c r="AB25" s="14">
        <v>297</v>
      </c>
    </row>
    <row r="26" spans="1:28" ht="15">
      <c r="A26" t="s">
        <v>948</v>
      </c>
      <c r="D26" s="9" t="s">
        <v>54</v>
      </c>
      <c r="H26" s="9" t="s">
        <v>54</v>
      </c>
      <c r="L26" s="9" t="s">
        <v>54</v>
      </c>
      <c r="P26" s="9" t="s">
        <v>54</v>
      </c>
      <c r="T26" s="9" t="s">
        <v>54</v>
      </c>
      <c r="X26" s="9" t="s">
        <v>54</v>
      </c>
      <c r="AB26" s="9" t="s">
        <v>54</v>
      </c>
    </row>
    <row r="28" spans="1:28" ht="15">
      <c r="A28" s="12" t="s">
        <v>951</v>
      </c>
      <c r="C28" s="17">
        <v>332154</v>
      </c>
      <c r="D28" s="17"/>
      <c r="G28" s="17">
        <v>107911</v>
      </c>
      <c r="H28" s="17"/>
      <c r="K28" s="17">
        <v>187353</v>
      </c>
      <c r="L28" s="17"/>
      <c r="O28" s="17">
        <v>112836</v>
      </c>
      <c r="P28" s="17"/>
      <c r="S28" s="17">
        <v>2615</v>
      </c>
      <c r="T28" s="17"/>
      <c r="W28" s="16" t="s">
        <v>83</v>
      </c>
      <c r="X28" s="16"/>
      <c r="AA28" s="17">
        <v>742869</v>
      </c>
      <c r="AB28" s="17"/>
    </row>
  </sheetData>
  <sheetProtection selectLockedCells="1" selectUnlockedCells="1"/>
  <mergeCells count="29">
    <mergeCell ref="A2:F2"/>
    <mergeCell ref="C5:D5"/>
    <mergeCell ref="G5:H5"/>
    <mergeCell ref="K5:L5"/>
    <mergeCell ref="O5:P5"/>
    <mergeCell ref="S5:T5"/>
    <mergeCell ref="W5:X5"/>
    <mergeCell ref="AA5:AB5"/>
    <mergeCell ref="C6:D6"/>
    <mergeCell ref="G6:H6"/>
    <mergeCell ref="K6:L6"/>
    <mergeCell ref="O6:P6"/>
    <mergeCell ref="S6:T6"/>
    <mergeCell ref="W6:X6"/>
    <mergeCell ref="AA6:AB6"/>
    <mergeCell ref="C17:D17"/>
    <mergeCell ref="G17:H17"/>
    <mergeCell ref="K17:L17"/>
    <mergeCell ref="O17:P17"/>
    <mergeCell ref="S17:T17"/>
    <mergeCell ref="W17:X17"/>
    <mergeCell ref="AA17:AB17"/>
    <mergeCell ref="C28:D28"/>
    <mergeCell ref="G28:H28"/>
    <mergeCell ref="K28:L28"/>
    <mergeCell ref="O28:P28"/>
    <mergeCell ref="S28:T28"/>
    <mergeCell ref="W28:X28"/>
    <mergeCell ref="AA28:AB2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2:K18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2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30.7109375" style="0" customWidth="1"/>
    <col min="12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1" ht="39.75" customHeight="1">
      <c r="C5" s="7" t="s">
        <v>952</v>
      </c>
      <c r="D5" s="7"/>
      <c r="G5" s="3" t="s">
        <v>953</v>
      </c>
      <c r="I5" s="3" t="s">
        <v>954</v>
      </c>
      <c r="K5" s="3" t="s">
        <v>955</v>
      </c>
    </row>
    <row r="6" ht="15">
      <c r="A6" s="12" t="s">
        <v>956</v>
      </c>
    </row>
    <row r="7" spans="1:11" ht="15">
      <c r="A7" t="s">
        <v>957</v>
      </c>
      <c r="C7" s="17">
        <v>306405</v>
      </c>
      <c r="D7" s="17"/>
      <c r="G7" t="s">
        <v>958</v>
      </c>
      <c r="I7" t="s">
        <v>959</v>
      </c>
      <c r="K7" s="9" t="s">
        <v>960</v>
      </c>
    </row>
    <row r="8" spans="4:11" ht="15">
      <c r="D8" s="14">
        <v>5454</v>
      </c>
      <c r="G8" t="s">
        <v>961</v>
      </c>
      <c r="I8" t="s">
        <v>962</v>
      </c>
      <c r="K8" s="9" t="s">
        <v>963</v>
      </c>
    </row>
    <row r="9" spans="4:11" ht="15">
      <c r="D9" s="14">
        <v>5123</v>
      </c>
      <c r="G9" t="s">
        <v>961</v>
      </c>
      <c r="I9" t="s">
        <v>964</v>
      </c>
      <c r="K9" s="9" t="s">
        <v>965</v>
      </c>
    </row>
    <row r="10" spans="4:11" ht="15">
      <c r="D10" s="14">
        <v>15172</v>
      </c>
      <c r="G10" t="s">
        <v>961</v>
      </c>
      <c r="I10" t="s">
        <v>966</v>
      </c>
      <c r="K10" s="9" t="s">
        <v>967</v>
      </c>
    </row>
    <row r="11" spans="1:11" ht="15">
      <c r="A11" t="s">
        <v>968</v>
      </c>
      <c r="D11" s="14">
        <v>107911</v>
      </c>
      <c r="G11" t="s">
        <v>958</v>
      </c>
      <c r="I11" t="s">
        <v>959</v>
      </c>
      <c r="K11" s="9" t="s">
        <v>969</v>
      </c>
    </row>
    <row r="12" spans="1:11" ht="15">
      <c r="A12" t="s">
        <v>970</v>
      </c>
      <c r="D12" s="14">
        <v>183238</v>
      </c>
      <c r="G12" t="s">
        <v>958</v>
      </c>
      <c r="I12" t="s">
        <v>959</v>
      </c>
      <c r="K12" s="9" t="s">
        <v>971</v>
      </c>
    </row>
    <row r="13" spans="4:11" ht="15">
      <c r="D13" s="14">
        <v>4115</v>
      </c>
      <c r="G13" t="s">
        <v>961</v>
      </c>
      <c r="I13" t="s">
        <v>966</v>
      </c>
      <c r="K13" s="9" t="s">
        <v>972</v>
      </c>
    </row>
    <row r="14" spans="2:11" ht="15">
      <c r="B14" s="4"/>
      <c r="C14" s="4"/>
      <c r="D14" s="4"/>
      <c r="E14" s="4"/>
      <c r="F14" s="4"/>
      <c r="G14" s="4"/>
      <c r="H14" s="4"/>
      <c r="I14" s="4"/>
      <c r="J14" s="4"/>
      <c r="K14" s="4"/>
    </row>
    <row r="15" ht="15">
      <c r="A15" s="12" t="s">
        <v>973</v>
      </c>
    </row>
    <row r="16" spans="1:11" ht="15">
      <c r="A16" t="s">
        <v>168</v>
      </c>
      <c r="D16" s="14">
        <v>110568</v>
      </c>
      <c r="G16" t="s">
        <v>961</v>
      </c>
      <c r="I16" t="s">
        <v>962</v>
      </c>
      <c r="K16" s="9" t="s">
        <v>974</v>
      </c>
    </row>
    <row r="17" spans="4:11" ht="15">
      <c r="D17" s="14">
        <v>2268</v>
      </c>
      <c r="G17" t="s">
        <v>961</v>
      </c>
      <c r="I17" t="s">
        <v>964</v>
      </c>
      <c r="K17" s="9" t="s">
        <v>965</v>
      </c>
    </row>
    <row r="18" spans="1:11" ht="15">
      <c r="A18" t="s">
        <v>169</v>
      </c>
      <c r="D18" s="14">
        <v>2615</v>
      </c>
      <c r="G18" t="s">
        <v>961</v>
      </c>
      <c r="I18" t="s">
        <v>962</v>
      </c>
      <c r="K18" s="9" t="s">
        <v>975</v>
      </c>
    </row>
  </sheetData>
  <sheetProtection selectLockedCells="1" selectUnlockedCells="1"/>
  <mergeCells count="7">
    <mergeCell ref="A2:F2"/>
    <mergeCell ref="C5:D5"/>
    <mergeCell ref="C7:D7"/>
    <mergeCell ref="B14:E14"/>
    <mergeCell ref="F14:G14"/>
    <mergeCell ref="H14:I14"/>
    <mergeCell ref="J14:K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3:K16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6" width="8.7109375" style="0" customWidth="1"/>
    <col min="7" max="7" width="22.7109375" style="0" customWidth="1"/>
    <col min="8" max="8" width="8.7109375" style="0" customWidth="1"/>
    <col min="9" max="9" width="32.7109375" style="0" customWidth="1"/>
    <col min="10" max="10" width="8.7109375" style="0" customWidth="1"/>
    <col min="11" max="11" width="30.7109375" style="0" customWidth="1"/>
    <col min="12" max="16384" width="8.7109375" style="0" customWidth="1"/>
  </cols>
  <sheetData>
    <row r="3" spans="2:11" ht="15">
      <c r="B3" s="4"/>
      <c r="C3" s="4"/>
      <c r="D3" s="4"/>
      <c r="E3" s="4"/>
      <c r="F3" s="4"/>
      <c r="G3" s="4"/>
      <c r="H3" s="4"/>
      <c r="I3" s="4"/>
      <c r="J3" s="4"/>
      <c r="K3" s="4"/>
    </row>
    <row r="4" spans="3:11" ht="39.75" customHeight="1">
      <c r="C4" s="7" t="s">
        <v>976</v>
      </c>
      <c r="D4" s="7"/>
      <c r="G4" s="3" t="s">
        <v>953</v>
      </c>
      <c r="I4" s="3" t="s">
        <v>954</v>
      </c>
      <c r="K4" s="3" t="s">
        <v>955</v>
      </c>
    </row>
    <row r="5" ht="15">
      <c r="A5" s="12" t="s">
        <v>956</v>
      </c>
    </row>
    <row r="6" spans="1:11" ht="15">
      <c r="A6" t="s">
        <v>957</v>
      </c>
      <c r="C6" s="17">
        <v>364351</v>
      </c>
      <c r="D6" s="17"/>
      <c r="G6" t="s">
        <v>958</v>
      </c>
      <c r="I6" t="s">
        <v>959</v>
      </c>
      <c r="K6" s="9" t="s">
        <v>977</v>
      </c>
    </row>
    <row r="7" spans="4:11" ht="15">
      <c r="D7" s="14">
        <v>16417</v>
      </c>
      <c r="G7" t="s">
        <v>961</v>
      </c>
      <c r="I7" t="s">
        <v>962</v>
      </c>
      <c r="K7" s="9" t="s">
        <v>978</v>
      </c>
    </row>
    <row r="8" spans="4:11" ht="15">
      <c r="D8" s="14">
        <v>2309</v>
      </c>
      <c r="G8" t="s">
        <v>961</v>
      </c>
      <c r="I8" t="s">
        <v>966</v>
      </c>
      <c r="K8" s="9" t="s">
        <v>967</v>
      </c>
    </row>
    <row r="9" spans="1:11" ht="15">
      <c r="A9" t="s">
        <v>968</v>
      </c>
      <c r="D9" s="14">
        <v>140843</v>
      </c>
      <c r="G9" t="s">
        <v>958</v>
      </c>
      <c r="I9" t="s">
        <v>959</v>
      </c>
      <c r="K9" s="9" t="s">
        <v>979</v>
      </c>
    </row>
    <row r="10" spans="1:11" ht="15">
      <c r="A10" t="s">
        <v>970</v>
      </c>
      <c r="D10" s="14">
        <v>101162</v>
      </c>
      <c r="G10" t="s">
        <v>958</v>
      </c>
      <c r="I10" t="s">
        <v>959</v>
      </c>
      <c r="K10" s="9" t="s">
        <v>980</v>
      </c>
    </row>
    <row r="11" spans="4:11" ht="15">
      <c r="D11" s="14">
        <v>7165</v>
      </c>
      <c r="G11" t="s">
        <v>961</v>
      </c>
      <c r="I11" t="s">
        <v>964</v>
      </c>
      <c r="K11" s="9" t="s">
        <v>981</v>
      </c>
    </row>
    <row r="12" spans="2:11" ht="15">
      <c r="B12" s="4"/>
      <c r="C12" s="4"/>
      <c r="D12" s="4"/>
      <c r="E12" s="4"/>
      <c r="F12" s="4"/>
      <c r="G12" s="4"/>
      <c r="H12" s="4"/>
      <c r="I12" s="4"/>
      <c r="J12" s="4"/>
      <c r="K12" s="4"/>
    </row>
    <row r="13" ht="15">
      <c r="A13" s="12" t="s">
        <v>973</v>
      </c>
    </row>
    <row r="14" spans="1:11" ht="15">
      <c r="A14" t="s">
        <v>168</v>
      </c>
      <c r="D14" s="14">
        <v>125370</v>
      </c>
      <c r="G14" t="s">
        <v>961</v>
      </c>
      <c r="I14" t="s">
        <v>962</v>
      </c>
      <c r="K14" s="9" t="s">
        <v>982</v>
      </c>
    </row>
    <row r="15" spans="4:11" ht="15">
      <c r="D15" s="14">
        <v>1194</v>
      </c>
      <c r="G15" t="s">
        <v>961</v>
      </c>
      <c r="I15" t="s">
        <v>964</v>
      </c>
      <c r="K15" s="9" t="s">
        <v>983</v>
      </c>
    </row>
    <row r="16" spans="1:11" ht="15">
      <c r="A16" t="s">
        <v>169</v>
      </c>
      <c r="D16" s="14">
        <v>8108</v>
      </c>
      <c r="G16" t="s">
        <v>961</v>
      </c>
      <c r="I16" t="s">
        <v>962</v>
      </c>
      <c r="K16" s="9" t="s">
        <v>984</v>
      </c>
    </row>
  </sheetData>
  <sheetProtection selectLockedCells="1" selectUnlockedCells="1"/>
  <mergeCells count="10">
    <mergeCell ref="B3:E3"/>
    <mergeCell ref="F3:G3"/>
    <mergeCell ref="H3:I3"/>
    <mergeCell ref="J3:K3"/>
    <mergeCell ref="C4:D4"/>
    <mergeCell ref="C6:D6"/>
    <mergeCell ref="B12:E12"/>
    <mergeCell ref="F12:G12"/>
    <mergeCell ref="H12:I12"/>
    <mergeCell ref="J12:K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2:P14"/>
  <sheetViews>
    <sheetView workbookViewId="0" topLeftCell="A1">
      <selection activeCell="A1" sqref="A1"/>
    </sheetView>
  </sheetViews>
  <sheetFormatPr defaultColWidth="8.00390625" defaultRowHeight="15"/>
  <cols>
    <col min="1" max="1" width="3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6" t="s">
        <v>233</v>
      </c>
      <c r="D5" s="6"/>
      <c r="E5" s="6"/>
      <c r="F5" s="6"/>
      <c r="G5" s="6"/>
      <c r="H5" s="6"/>
      <c r="K5" s="6" t="s">
        <v>234</v>
      </c>
      <c r="L5" s="6"/>
      <c r="M5" s="6"/>
      <c r="N5" s="6"/>
      <c r="O5" s="6"/>
      <c r="P5" s="6"/>
    </row>
    <row r="6" spans="3:16" ht="15">
      <c r="C6" s="6" t="s">
        <v>985</v>
      </c>
      <c r="D6" s="6"/>
      <c r="G6" s="6" t="s">
        <v>8</v>
      </c>
      <c r="H6" s="6"/>
      <c r="K6" s="6" t="s">
        <v>985</v>
      </c>
      <c r="L6" s="6"/>
      <c r="O6" s="6" t="s">
        <v>8</v>
      </c>
      <c r="P6" s="6"/>
    </row>
    <row r="7" spans="1:16" ht="15">
      <c r="A7" t="s">
        <v>986</v>
      </c>
      <c r="C7" s="17">
        <v>147000</v>
      </c>
      <c r="D7" s="17"/>
      <c r="G7" s="17">
        <v>147000</v>
      </c>
      <c r="H7" s="17"/>
      <c r="K7" s="17">
        <v>157500</v>
      </c>
      <c r="L7" s="17"/>
      <c r="O7" s="17">
        <v>157500</v>
      </c>
      <c r="P7" s="17"/>
    </row>
    <row r="8" spans="1:16" ht="15">
      <c r="A8" t="s">
        <v>987</v>
      </c>
      <c r="D8" s="9" t="s">
        <v>54</v>
      </c>
      <c r="H8" s="9" t="s">
        <v>54</v>
      </c>
      <c r="L8" s="14">
        <v>25000</v>
      </c>
      <c r="P8" s="14">
        <v>25000</v>
      </c>
    </row>
    <row r="9" spans="1:16" ht="15">
      <c r="A9" t="s">
        <v>988</v>
      </c>
      <c r="D9" s="14">
        <v>50000</v>
      </c>
      <c r="H9" s="14">
        <v>50620</v>
      </c>
      <c r="L9" s="14">
        <v>50000</v>
      </c>
      <c r="P9" s="14">
        <v>51900</v>
      </c>
    </row>
    <row r="10" spans="1:16" ht="15">
      <c r="A10" t="s">
        <v>989</v>
      </c>
      <c r="D10" s="14">
        <v>69000</v>
      </c>
      <c r="H10" s="14">
        <v>69745</v>
      </c>
      <c r="L10" s="14">
        <v>69000</v>
      </c>
      <c r="P10" s="14">
        <v>72422</v>
      </c>
    </row>
    <row r="11" spans="1:16" ht="15">
      <c r="A11" t="s">
        <v>990</v>
      </c>
      <c r="D11" s="14">
        <v>63250</v>
      </c>
      <c r="H11" s="14">
        <v>64389</v>
      </c>
      <c r="L11" s="14">
        <v>63250</v>
      </c>
      <c r="P11" s="14">
        <v>65148</v>
      </c>
    </row>
    <row r="12" spans="1:16" ht="15">
      <c r="A12" t="s">
        <v>991</v>
      </c>
      <c r="D12" s="14">
        <v>125000</v>
      </c>
      <c r="H12" s="14">
        <v>125000</v>
      </c>
      <c r="L12" s="9" t="s">
        <v>54</v>
      </c>
      <c r="P12" s="9" t="s">
        <v>54</v>
      </c>
    </row>
    <row r="14" spans="1:16" ht="15">
      <c r="A14" t="s">
        <v>21</v>
      </c>
      <c r="C14" s="17">
        <v>454250</v>
      </c>
      <c r="D14" s="17"/>
      <c r="G14" s="17">
        <v>456754</v>
      </c>
      <c r="H14" s="17"/>
      <c r="K14" s="17">
        <v>364750</v>
      </c>
      <c r="L14" s="17"/>
      <c r="O14" s="17">
        <v>371970</v>
      </c>
      <c r="P14" s="1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3:H9"/>
  <sheetViews>
    <sheetView workbookViewId="0" topLeftCell="A1">
      <selection activeCell="A1" sqref="A1"/>
    </sheetView>
  </sheetViews>
  <sheetFormatPr defaultColWidth="8.00390625" defaultRowHeight="15"/>
  <cols>
    <col min="1" max="1" width="1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15">
      <c r="C3" s="6" t="s">
        <v>8</v>
      </c>
      <c r="D3" s="6"/>
      <c r="E3" s="6"/>
      <c r="F3" s="6"/>
      <c r="G3" s="6"/>
      <c r="H3" s="6"/>
    </row>
    <row r="4" spans="1:8" ht="39.75" customHeight="1">
      <c r="A4" s="12" t="s">
        <v>992</v>
      </c>
      <c r="C4" s="7" t="s">
        <v>10</v>
      </c>
      <c r="D4" s="7"/>
      <c r="G4" s="7" t="s">
        <v>11</v>
      </c>
      <c r="H4" s="7"/>
    </row>
    <row r="5" spans="1:8" ht="15">
      <c r="A5" t="s">
        <v>993</v>
      </c>
      <c r="C5" s="17">
        <v>184754</v>
      </c>
      <c r="D5" s="17"/>
      <c r="G5" s="17">
        <v>189470</v>
      </c>
      <c r="H5" s="17"/>
    </row>
    <row r="6" spans="1:8" ht="15">
      <c r="A6" t="s">
        <v>994</v>
      </c>
      <c r="D6" s="9" t="s">
        <v>54</v>
      </c>
      <c r="H6" s="9" t="s">
        <v>54</v>
      </c>
    </row>
    <row r="7" spans="1:8" ht="15">
      <c r="A7" t="s">
        <v>995</v>
      </c>
      <c r="D7" s="14">
        <v>272000</v>
      </c>
      <c r="H7" s="14">
        <v>182500</v>
      </c>
    </row>
    <row r="9" spans="1:8" ht="15">
      <c r="A9" t="s">
        <v>21</v>
      </c>
      <c r="C9" s="17">
        <v>456754</v>
      </c>
      <c r="D9" s="17"/>
      <c r="G9" s="17">
        <v>371970</v>
      </c>
      <c r="H9" s="17"/>
    </row>
  </sheetData>
  <sheetProtection selectLockedCells="1" selectUnlockedCells="1"/>
  <mergeCells count="7">
    <mergeCell ref="C3:H3"/>
    <mergeCell ref="C4:D4"/>
    <mergeCell ref="G4:H4"/>
    <mergeCell ref="C5:D5"/>
    <mergeCell ref="G5:H5"/>
    <mergeCell ref="C9:D9"/>
    <mergeCell ref="G9:H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2:P22"/>
  <sheetViews>
    <sheetView workbookViewId="0" topLeftCell="A1">
      <selection activeCell="A1" sqref="A1"/>
    </sheetView>
  </sheetViews>
  <sheetFormatPr defaultColWidth="8.00390625" defaultRowHeight="15"/>
  <cols>
    <col min="1" max="1" width="32.7109375" style="0" customWidth="1"/>
    <col min="2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996</v>
      </c>
      <c r="B2" s="1"/>
      <c r="C2" s="1"/>
      <c r="D2" s="1"/>
      <c r="E2" s="1"/>
      <c r="F2" s="1"/>
    </row>
    <row r="5" spans="1:16" ht="39.75" customHeight="1">
      <c r="A5" s="12" t="s">
        <v>997</v>
      </c>
      <c r="C5" s="7" t="s">
        <v>998</v>
      </c>
      <c r="D5" s="7"/>
      <c r="G5" s="7" t="s">
        <v>999</v>
      </c>
      <c r="H5" s="7"/>
      <c r="K5" s="7" t="s">
        <v>10</v>
      </c>
      <c r="L5" s="7"/>
      <c r="O5" s="7" t="s">
        <v>11</v>
      </c>
      <c r="P5" s="7"/>
    </row>
    <row r="6" spans="1:16" ht="15">
      <c r="A6" t="s">
        <v>1000</v>
      </c>
      <c r="D6" s="9" t="s">
        <v>1001</v>
      </c>
      <c r="H6" s="9" t="s">
        <v>1002</v>
      </c>
      <c r="K6" s="16" t="s">
        <v>83</v>
      </c>
      <c r="L6" s="16"/>
      <c r="O6" s="17">
        <v>1000</v>
      </c>
      <c r="P6" s="17"/>
    </row>
    <row r="7" spans="1:16" ht="15">
      <c r="A7" t="s">
        <v>1003</v>
      </c>
      <c r="D7" s="9" t="s">
        <v>1004</v>
      </c>
      <c r="H7" s="10">
        <v>3.277</v>
      </c>
      <c r="L7" s="14">
        <v>22500</v>
      </c>
      <c r="P7" s="14">
        <v>22500</v>
      </c>
    </row>
    <row r="8" spans="1:16" ht="15">
      <c r="A8" t="s">
        <v>1005</v>
      </c>
      <c r="D8" s="9" t="s">
        <v>1006</v>
      </c>
      <c r="H8" s="10">
        <v>3.571</v>
      </c>
      <c r="L8" s="14">
        <v>16700</v>
      </c>
      <c r="P8" s="14">
        <v>16700</v>
      </c>
    </row>
    <row r="9" spans="1:16" ht="15">
      <c r="A9" t="s">
        <v>623</v>
      </c>
      <c r="D9" s="9" t="s">
        <v>1007</v>
      </c>
      <c r="H9" s="10">
        <v>3.267</v>
      </c>
      <c r="L9" s="14">
        <v>1500</v>
      </c>
      <c r="P9" s="14">
        <v>1500</v>
      </c>
    </row>
    <row r="10" spans="1:16" ht="15">
      <c r="A10" t="s">
        <v>623</v>
      </c>
      <c r="D10" s="9" t="s">
        <v>1007</v>
      </c>
      <c r="H10" s="10">
        <v>3.249</v>
      </c>
      <c r="L10" s="14">
        <v>21800</v>
      </c>
      <c r="P10" s="14">
        <v>21800</v>
      </c>
    </row>
    <row r="11" spans="1:16" ht="15">
      <c r="A11" t="s">
        <v>1008</v>
      </c>
      <c r="D11" s="9" t="s">
        <v>1009</v>
      </c>
      <c r="H11" s="10">
        <v>2.793</v>
      </c>
      <c r="L11" s="14">
        <v>500</v>
      </c>
      <c r="P11" s="14">
        <v>500</v>
      </c>
    </row>
    <row r="12" spans="1:16" ht="15">
      <c r="A12" t="s">
        <v>1010</v>
      </c>
      <c r="D12" s="9" t="s">
        <v>1011</v>
      </c>
      <c r="H12" s="10">
        <v>3.5869999999999997</v>
      </c>
      <c r="L12" s="14">
        <v>10000</v>
      </c>
      <c r="P12" s="14">
        <v>10000</v>
      </c>
    </row>
    <row r="13" spans="1:16" ht="15">
      <c r="A13" t="s">
        <v>1012</v>
      </c>
      <c r="D13" s="9" t="s">
        <v>1013</v>
      </c>
      <c r="H13" s="10">
        <v>3.26</v>
      </c>
      <c r="L13" s="14">
        <v>1000</v>
      </c>
      <c r="P13" s="14">
        <v>1000</v>
      </c>
    </row>
    <row r="14" spans="1:16" ht="15">
      <c r="A14" t="s">
        <v>1012</v>
      </c>
      <c r="D14" s="9" t="s">
        <v>1013</v>
      </c>
      <c r="H14" s="10">
        <v>3.19</v>
      </c>
      <c r="L14" s="14">
        <v>33000</v>
      </c>
      <c r="P14" s="14">
        <v>33000</v>
      </c>
    </row>
    <row r="15" spans="1:16" ht="15">
      <c r="A15" t="s">
        <v>1014</v>
      </c>
      <c r="D15" s="9" t="s">
        <v>1015</v>
      </c>
      <c r="H15" s="10">
        <v>3.859</v>
      </c>
      <c r="L15" s="14">
        <v>16000</v>
      </c>
      <c r="P15" s="14">
        <v>16000</v>
      </c>
    </row>
    <row r="16" spans="1:16" ht="15">
      <c r="A16" t="s">
        <v>1014</v>
      </c>
      <c r="D16" s="9" t="s">
        <v>1015</v>
      </c>
      <c r="H16" s="10">
        <v>3.534</v>
      </c>
      <c r="L16" s="14">
        <v>10500</v>
      </c>
      <c r="P16" s="14">
        <v>15500</v>
      </c>
    </row>
    <row r="17" spans="1:16" ht="15">
      <c r="A17" t="s">
        <v>1016</v>
      </c>
      <c r="D17" s="9" t="s">
        <v>1017</v>
      </c>
      <c r="H17" s="10">
        <v>3.895</v>
      </c>
      <c r="L17" s="9" t="s">
        <v>54</v>
      </c>
      <c r="P17" s="14">
        <v>9500</v>
      </c>
    </row>
    <row r="18" spans="1:16" ht="15">
      <c r="A18" t="s">
        <v>1016</v>
      </c>
      <c r="D18" s="9" t="s">
        <v>1017</v>
      </c>
      <c r="H18" s="10">
        <v>4.22</v>
      </c>
      <c r="L18" s="9" t="s">
        <v>54</v>
      </c>
      <c r="P18" s="14">
        <v>1000</v>
      </c>
    </row>
    <row r="19" spans="1:16" ht="15">
      <c r="A19" t="s">
        <v>1018</v>
      </c>
      <c r="D19" s="9" t="s">
        <v>1019</v>
      </c>
      <c r="H19" s="10">
        <v>2.377</v>
      </c>
      <c r="L19" s="14">
        <v>7500</v>
      </c>
      <c r="P19" s="14">
        <v>7500</v>
      </c>
    </row>
    <row r="20" spans="1:16" ht="15">
      <c r="A20" t="s">
        <v>1020</v>
      </c>
      <c r="D20" s="9" t="s">
        <v>1021</v>
      </c>
      <c r="H20" s="10">
        <v>2.172</v>
      </c>
      <c r="L20" s="14">
        <v>6000</v>
      </c>
      <c r="P20" s="9" t="s">
        <v>54</v>
      </c>
    </row>
    <row r="22" spans="1:16" ht="15">
      <c r="A22" s="12" t="s">
        <v>1022</v>
      </c>
      <c r="K22" s="17">
        <v>147000</v>
      </c>
      <c r="L22" s="17"/>
      <c r="O22" s="17">
        <v>157500</v>
      </c>
      <c r="P22" s="17"/>
    </row>
  </sheetData>
  <sheetProtection selectLockedCells="1" selectUnlockedCells="1"/>
  <mergeCells count="9">
    <mergeCell ref="A2:F2"/>
    <mergeCell ref="C5:D5"/>
    <mergeCell ref="G5:H5"/>
    <mergeCell ref="K5:L5"/>
    <mergeCell ref="O5:P5"/>
    <mergeCell ref="K6:L6"/>
    <mergeCell ref="O6:P6"/>
    <mergeCell ref="K22:L22"/>
    <mergeCell ref="O22:P2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2:F7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83.8515625" style="0" customWidth="1"/>
    <col min="4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1:3" ht="15">
      <c r="A5" t="s">
        <v>56</v>
      </c>
      <c r="C5" t="e">
        <f>#N/A</f>
        <v>#N/A</v>
      </c>
    </row>
    <row r="6" ht="15">
      <c r="C6" t="e">
        <f>#N/A</f>
        <v>#N/A</v>
      </c>
    </row>
    <row r="7" ht="15">
      <c r="C7">
        <f>0.2625%</f>
        <v>0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0.xml><?xml version="1.0" encoding="utf-8"?>
<worksheet xmlns="http://schemas.openxmlformats.org/spreadsheetml/2006/main" xmlns:r="http://schemas.openxmlformats.org/officeDocument/2006/relationships">
  <dimension ref="A2:AV13"/>
  <sheetViews>
    <sheetView workbookViewId="0" topLeftCell="A1">
      <selection activeCell="A1" sqref="A1"/>
    </sheetView>
  </sheetViews>
  <sheetFormatPr defaultColWidth="8.00390625" defaultRowHeight="15"/>
  <cols>
    <col min="1" max="1" width="49.7109375" style="0" customWidth="1"/>
    <col min="2" max="3" width="8.7109375" style="0" customWidth="1"/>
    <col min="4" max="4" width="10.7109375" style="0" customWidth="1"/>
    <col min="5" max="7" width="8.7109375" style="0" customWidth="1"/>
    <col min="8" max="9" width="10.7109375" style="0" customWidth="1"/>
    <col min="10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35" width="8.7109375" style="0" customWidth="1"/>
    <col min="36" max="36" width="10.7109375" style="0" customWidth="1"/>
    <col min="37" max="39" width="8.7109375" style="0" customWidth="1"/>
    <col min="40" max="40" width="10.7109375" style="0" customWidth="1"/>
    <col min="41" max="43" width="8.7109375" style="0" customWidth="1"/>
    <col min="44" max="44" width="10.7109375" style="0" customWidth="1"/>
    <col min="45" max="47" width="8.7109375" style="0" customWidth="1"/>
    <col min="48" max="48" width="10.7109375" style="0" customWidth="1"/>
    <col min="49" max="16384" width="8.7109375" style="0" customWidth="1"/>
  </cols>
  <sheetData>
    <row r="2" spans="1:6" ht="15">
      <c r="A2" s="1" t="s">
        <v>1023</v>
      </c>
      <c r="B2" s="1"/>
      <c r="C2" s="1"/>
      <c r="D2" s="1"/>
      <c r="E2" s="1"/>
      <c r="F2" s="1"/>
    </row>
    <row r="5" spans="3:48" ht="39.75" customHeight="1">
      <c r="C5" s="7" t="s">
        <v>1024</v>
      </c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S5" s="7" t="s">
        <v>1025</v>
      </c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I5" s="7" t="s">
        <v>1026</v>
      </c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</row>
    <row r="6" spans="3:48" ht="39.75" customHeight="1">
      <c r="C6" s="7" t="s">
        <v>1027</v>
      </c>
      <c r="D6" s="7"/>
      <c r="G6" s="7" t="s">
        <v>1028</v>
      </c>
      <c r="H6" s="7"/>
      <c r="K6" s="6" t="s">
        <v>84</v>
      </c>
      <c r="L6" s="6"/>
      <c r="O6" s="6" t="s">
        <v>21</v>
      </c>
      <c r="P6" s="6"/>
      <c r="S6" s="7" t="s">
        <v>1027</v>
      </c>
      <c r="T6" s="7"/>
      <c r="W6" s="7" t="s">
        <v>1028</v>
      </c>
      <c r="X6" s="7"/>
      <c r="AA6" s="6" t="s">
        <v>84</v>
      </c>
      <c r="AB6" s="6"/>
      <c r="AE6" s="6" t="s">
        <v>21</v>
      </c>
      <c r="AF6" s="6"/>
      <c r="AI6" s="7" t="s">
        <v>1027</v>
      </c>
      <c r="AJ6" s="7"/>
      <c r="AM6" s="7" t="s">
        <v>1028</v>
      </c>
      <c r="AN6" s="7"/>
      <c r="AQ6" s="6" t="s">
        <v>84</v>
      </c>
      <c r="AR6" s="6"/>
      <c r="AU6" s="6" t="s">
        <v>21</v>
      </c>
      <c r="AV6" s="6"/>
    </row>
    <row r="7" spans="1:48" ht="15">
      <c r="A7" t="s">
        <v>1029</v>
      </c>
      <c r="C7" s="17">
        <v>5140</v>
      </c>
      <c r="D7" s="17"/>
      <c r="G7" s="17">
        <v>1642</v>
      </c>
      <c r="H7" s="17"/>
      <c r="K7" s="17">
        <v>10625</v>
      </c>
      <c r="L7" s="17"/>
      <c r="O7" s="17">
        <v>17407</v>
      </c>
      <c r="P7" s="17"/>
      <c r="S7" s="17">
        <v>5746</v>
      </c>
      <c r="T7" s="17"/>
      <c r="W7" s="17">
        <v>2144</v>
      </c>
      <c r="X7" s="17"/>
      <c r="AA7" s="17">
        <v>7330</v>
      </c>
      <c r="AB7" s="17"/>
      <c r="AE7" s="17">
        <v>15220</v>
      </c>
      <c r="AF7" s="17"/>
      <c r="AI7" s="17">
        <v>7460</v>
      </c>
      <c r="AJ7" s="17"/>
      <c r="AM7" s="17">
        <v>1145</v>
      </c>
      <c r="AN7" s="17"/>
      <c r="AQ7" s="17">
        <v>2684</v>
      </c>
      <c r="AR7" s="17"/>
      <c r="AU7" s="17">
        <v>11289</v>
      </c>
      <c r="AV7" s="17"/>
    </row>
    <row r="8" spans="1:48" ht="15">
      <c r="A8" t="s">
        <v>348</v>
      </c>
      <c r="D8" s="14">
        <v>549</v>
      </c>
      <c r="H8" s="14">
        <v>397</v>
      </c>
      <c r="L8" s="14">
        <v>1325</v>
      </c>
      <c r="P8" s="14">
        <v>2271</v>
      </c>
      <c r="T8" s="14">
        <v>601</v>
      </c>
      <c r="X8" s="14">
        <v>334</v>
      </c>
      <c r="AB8" s="14">
        <v>917</v>
      </c>
      <c r="AF8" s="14">
        <v>1852</v>
      </c>
      <c r="AJ8" s="14">
        <v>732</v>
      </c>
      <c r="AN8" s="14">
        <v>289</v>
      </c>
      <c r="AR8" s="14">
        <v>349</v>
      </c>
      <c r="AV8" s="14">
        <v>1370</v>
      </c>
    </row>
    <row r="10" spans="1:48" ht="15">
      <c r="A10" s="12" t="s">
        <v>1030</v>
      </c>
      <c r="C10" s="17">
        <v>5689</v>
      </c>
      <c r="D10" s="17"/>
      <c r="G10" s="17">
        <v>2039</v>
      </c>
      <c r="H10" s="17"/>
      <c r="K10" s="17">
        <v>11950</v>
      </c>
      <c r="L10" s="17"/>
      <c r="O10" s="17">
        <v>19678</v>
      </c>
      <c r="P10" s="17"/>
      <c r="S10" s="17">
        <v>6347</v>
      </c>
      <c r="T10" s="17"/>
      <c r="W10" s="17">
        <v>2478</v>
      </c>
      <c r="X10" s="17"/>
      <c r="AA10" s="17">
        <v>8247</v>
      </c>
      <c r="AB10" s="17"/>
      <c r="AE10" s="17">
        <v>17072</v>
      </c>
      <c r="AF10" s="17"/>
      <c r="AI10" s="17">
        <v>8192</v>
      </c>
      <c r="AJ10" s="17"/>
      <c r="AM10" s="17">
        <v>1434</v>
      </c>
      <c r="AN10" s="17"/>
      <c r="AQ10" s="17">
        <v>3033</v>
      </c>
      <c r="AR10" s="17"/>
      <c r="AU10" s="17">
        <v>12659</v>
      </c>
      <c r="AV10" s="17"/>
    </row>
    <row r="12" spans="1:48" ht="15">
      <c r="A12" t="s">
        <v>1031</v>
      </c>
      <c r="D12" s="9" t="s">
        <v>1032</v>
      </c>
      <c r="H12" s="9" t="s">
        <v>1033</v>
      </c>
      <c r="I12" s="11">
        <v>-1</v>
      </c>
      <c r="L12" s="9" t="s">
        <v>1034</v>
      </c>
      <c r="P12" s="9" t="s">
        <v>1035</v>
      </c>
      <c r="T12" s="9" t="s">
        <v>1036</v>
      </c>
      <c r="X12" s="9" t="s">
        <v>1037</v>
      </c>
      <c r="AB12" s="9" t="s">
        <v>1038</v>
      </c>
      <c r="AF12" s="9" t="s">
        <v>1039</v>
      </c>
      <c r="AJ12" s="9" t="s">
        <v>1040</v>
      </c>
      <c r="AN12" s="9" t="s">
        <v>1041</v>
      </c>
      <c r="AR12" s="9" t="s">
        <v>1042</v>
      </c>
      <c r="AV12" s="9" t="s">
        <v>1043</v>
      </c>
    </row>
    <row r="13" spans="1:48" ht="15">
      <c r="A13" t="s">
        <v>1044</v>
      </c>
      <c r="D13" s="9" t="s">
        <v>1033</v>
      </c>
      <c r="H13" s="10">
        <v>1.375</v>
      </c>
      <c r="I13" t="s">
        <v>1045</v>
      </c>
      <c r="L13" s="9" t="s">
        <v>1033</v>
      </c>
      <c r="P13" s="9" t="s">
        <v>1046</v>
      </c>
      <c r="T13" s="9" t="s">
        <v>1033</v>
      </c>
      <c r="X13" s="9" t="s">
        <v>1047</v>
      </c>
      <c r="AB13" s="9" t="s">
        <v>1033</v>
      </c>
      <c r="AF13" s="9" t="s">
        <v>1047</v>
      </c>
      <c r="AJ13" s="9" t="s">
        <v>1033</v>
      </c>
      <c r="AN13" s="9" t="s">
        <v>1048</v>
      </c>
      <c r="AR13" s="9" t="s">
        <v>1033</v>
      </c>
      <c r="AV13" s="9" t="s">
        <v>1048</v>
      </c>
    </row>
  </sheetData>
  <sheetProtection selectLockedCells="1" selectUnlockedCells="1"/>
  <mergeCells count="40">
    <mergeCell ref="A2:F2"/>
    <mergeCell ref="C5:P5"/>
    <mergeCell ref="S5:AF5"/>
    <mergeCell ref="AI5:AV5"/>
    <mergeCell ref="C6:D6"/>
    <mergeCell ref="G6:H6"/>
    <mergeCell ref="K6:L6"/>
    <mergeCell ref="O6:P6"/>
    <mergeCell ref="S6:T6"/>
    <mergeCell ref="W6:X6"/>
    <mergeCell ref="AA6:AB6"/>
    <mergeCell ref="AE6:AF6"/>
    <mergeCell ref="AI6:AJ6"/>
    <mergeCell ref="AM6:AN6"/>
    <mergeCell ref="AQ6:AR6"/>
    <mergeCell ref="AU6:AV6"/>
    <mergeCell ref="C7:D7"/>
    <mergeCell ref="G7:H7"/>
    <mergeCell ref="K7:L7"/>
    <mergeCell ref="O7:P7"/>
    <mergeCell ref="S7:T7"/>
    <mergeCell ref="W7:X7"/>
    <mergeCell ref="AA7:AB7"/>
    <mergeCell ref="AE7:AF7"/>
    <mergeCell ref="AI7:AJ7"/>
    <mergeCell ref="AM7:AN7"/>
    <mergeCell ref="AQ7:AR7"/>
    <mergeCell ref="AU7:AV7"/>
    <mergeCell ref="C10:D10"/>
    <mergeCell ref="G10:H10"/>
    <mergeCell ref="K10:L10"/>
    <mergeCell ref="O10:P10"/>
    <mergeCell ref="S10:T10"/>
    <mergeCell ref="W10:X10"/>
    <mergeCell ref="AA10:AB10"/>
    <mergeCell ref="AE10:AF10"/>
    <mergeCell ref="AI10:AJ10"/>
    <mergeCell ref="AM10:AN10"/>
    <mergeCell ref="AQ10:AR10"/>
    <mergeCell ref="AU10:AV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2:AF16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32" ht="15">
      <c r="C5" s="6" t="s">
        <v>1049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S5" s="6" t="s">
        <v>234</v>
      </c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</row>
    <row r="6" spans="3:32" ht="39.75" customHeight="1">
      <c r="C6" s="7" t="s">
        <v>1027</v>
      </c>
      <c r="D6" s="7"/>
      <c r="G6" s="7" t="s">
        <v>1028</v>
      </c>
      <c r="H6" s="7"/>
      <c r="K6" s="6" t="s">
        <v>84</v>
      </c>
      <c r="L6" s="6"/>
      <c r="O6" s="6" t="s">
        <v>21</v>
      </c>
      <c r="P6" s="6"/>
      <c r="S6" s="7" t="s">
        <v>1027</v>
      </c>
      <c r="T6" s="7"/>
      <c r="W6" s="7" t="s">
        <v>1028</v>
      </c>
      <c r="X6" s="7"/>
      <c r="AA6" s="6" t="s">
        <v>84</v>
      </c>
      <c r="AB6" s="6"/>
      <c r="AE6" s="6" t="s">
        <v>21</v>
      </c>
      <c r="AF6" s="6"/>
    </row>
    <row r="7" spans="1:32" ht="15">
      <c r="A7" t="s">
        <v>1050</v>
      </c>
      <c r="C7" s="17">
        <v>1750</v>
      </c>
      <c r="D7" s="17"/>
      <c r="G7" s="16" t="s">
        <v>83</v>
      </c>
      <c r="H7" s="16"/>
      <c r="K7" s="16" t="s">
        <v>83</v>
      </c>
      <c r="L7" s="16"/>
      <c r="O7" s="17">
        <v>1750</v>
      </c>
      <c r="P7" s="17"/>
      <c r="S7" s="17">
        <v>1750</v>
      </c>
      <c r="T7" s="17"/>
      <c r="W7" s="16" t="s">
        <v>83</v>
      </c>
      <c r="X7" s="16"/>
      <c r="AA7" s="16" t="s">
        <v>83</v>
      </c>
      <c r="AB7" s="16"/>
      <c r="AE7" s="17">
        <v>1750</v>
      </c>
      <c r="AF7" s="17"/>
    </row>
    <row r="8" spans="1:32" ht="15">
      <c r="A8" t="s">
        <v>1051</v>
      </c>
      <c r="D8" s="14">
        <v>3966</v>
      </c>
      <c r="H8" s="9" t="s">
        <v>54</v>
      </c>
      <c r="L8" s="9" t="s">
        <v>54</v>
      </c>
      <c r="P8" s="14">
        <v>3966</v>
      </c>
      <c r="T8" s="14">
        <v>3820</v>
      </c>
      <c r="X8" s="9" t="s">
        <v>54</v>
      </c>
      <c r="AB8" s="9" t="s">
        <v>54</v>
      </c>
      <c r="AF8" s="14">
        <v>3820</v>
      </c>
    </row>
    <row r="9" spans="1:32" ht="15">
      <c r="A9" t="s">
        <v>1052</v>
      </c>
      <c r="D9" s="9" t="s">
        <v>54</v>
      </c>
      <c r="H9" s="14">
        <v>3238</v>
      </c>
      <c r="L9" s="9" t="s">
        <v>54</v>
      </c>
      <c r="P9" s="14">
        <v>3238</v>
      </c>
      <c r="T9" s="9" t="s">
        <v>54</v>
      </c>
      <c r="X9" s="14">
        <v>2894</v>
      </c>
      <c r="AB9" s="9" t="s">
        <v>54</v>
      </c>
      <c r="AF9" s="14">
        <v>2894</v>
      </c>
    </row>
    <row r="10" spans="1:32" ht="15">
      <c r="A10" t="s">
        <v>1053</v>
      </c>
      <c r="D10" s="9" t="s">
        <v>54</v>
      </c>
      <c r="H10" s="9" t="s">
        <v>54</v>
      </c>
      <c r="L10" s="14">
        <v>7968</v>
      </c>
      <c r="P10" s="14">
        <v>7968</v>
      </c>
      <c r="T10" s="9" t="s">
        <v>54</v>
      </c>
      <c r="X10" s="9" t="s">
        <v>54</v>
      </c>
      <c r="AB10" s="14">
        <v>5468</v>
      </c>
      <c r="AF10" s="14">
        <v>5468</v>
      </c>
    </row>
    <row r="11" spans="1:32" ht="15">
      <c r="A11" t="s">
        <v>1054</v>
      </c>
      <c r="D11" s="9" t="s">
        <v>54</v>
      </c>
      <c r="H11" s="9" t="s">
        <v>54</v>
      </c>
      <c r="L11" s="14">
        <v>1579</v>
      </c>
      <c r="P11" s="14">
        <v>1579</v>
      </c>
      <c r="T11" s="9" t="s">
        <v>54</v>
      </c>
      <c r="X11" s="9" t="s">
        <v>54</v>
      </c>
      <c r="AB11" s="14">
        <v>1147</v>
      </c>
      <c r="AF11" s="14">
        <v>1147</v>
      </c>
    </row>
    <row r="13" spans="1:32" ht="15">
      <c r="A13" s="12" t="s">
        <v>1055</v>
      </c>
      <c r="D13" s="14">
        <v>5716</v>
      </c>
      <c r="H13" s="14">
        <v>3238</v>
      </c>
      <c r="L13" s="14">
        <v>9547</v>
      </c>
      <c r="P13" s="14">
        <v>18501</v>
      </c>
      <c r="T13" s="14">
        <v>5570</v>
      </c>
      <c r="X13" s="14">
        <v>2894</v>
      </c>
      <c r="AB13" s="14">
        <v>6615</v>
      </c>
      <c r="AF13" s="14">
        <v>15079</v>
      </c>
    </row>
    <row r="14" spans="1:32" ht="15">
      <c r="A14" t="s">
        <v>1056</v>
      </c>
      <c r="D14" s="20">
        <v>-2720</v>
      </c>
      <c r="H14" s="20">
        <v>-2190</v>
      </c>
      <c r="L14" s="20">
        <v>-2591</v>
      </c>
      <c r="P14" s="20">
        <v>-7501</v>
      </c>
      <c r="T14" s="20">
        <v>-1872</v>
      </c>
      <c r="X14" s="20">
        <v>-1793</v>
      </c>
      <c r="AB14" s="20">
        <v>-1266</v>
      </c>
      <c r="AF14" s="20">
        <v>-4931</v>
      </c>
    </row>
    <row r="16" spans="1:32" ht="15">
      <c r="A16" t="s">
        <v>1057</v>
      </c>
      <c r="C16" s="17">
        <v>2996</v>
      </c>
      <c r="D16" s="17"/>
      <c r="G16" s="17">
        <v>1048</v>
      </c>
      <c r="H16" s="17"/>
      <c r="K16" s="17">
        <v>6956</v>
      </c>
      <c r="L16" s="17"/>
      <c r="O16" s="17">
        <v>11000</v>
      </c>
      <c r="P16" s="17"/>
      <c r="S16" s="17">
        <v>3698</v>
      </c>
      <c r="T16" s="17"/>
      <c r="W16" s="17">
        <v>1101</v>
      </c>
      <c r="X16" s="17"/>
      <c r="AA16" s="17">
        <v>5349</v>
      </c>
      <c r="AB16" s="17"/>
      <c r="AE16" s="17">
        <v>10148</v>
      </c>
      <c r="AF16" s="17"/>
    </row>
  </sheetData>
  <sheetProtection selectLockedCells="1" selectUnlockedCells="1"/>
  <mergeCells count="27">
    <mergeCell ref="A2:F2"/>
    <mergeCell ref="C5:P5"/>
    <mergeCell ref="S5:AF5"/>
    <mergeCell ref="C6:D6"/>
    <mergeCell ref="G6:H6"/>
    <mergeCell ref="K6:L6"/>
    <mergeCell ref="O6:P6"/>
    <mergeCell ref="S6:T6"/>
    <mergeCell ref="W6:X6"/>
    <mergeCell ref="AA6:AB6"/>
    <mergeCell ref="AE6:AF6"/>
    <mergeCell ref="C7:D7"/>
    <mergeCell ref="G7:H7"/>
    <mergeCell ref="K7:L7"/>
    <mergeCell ref="O7:P7"/>
    <mergeCell ref="S7:T7"/>
    <mergeCell ref="W7:X7"/>
    <mergeCell ref="AA7:AB7"/>
    <mergeCell ref="AE7:AF7"/>
    <mergeCell ref="C16:D16"/>
    <mergeCell ref="G16:H16"/>
    <mergeCell ref="K16:L16"/>
    <mergeCell ref="O16:P16"/>
    <mergeCell ref="S16:T16"/>
    <mergeCell ref="W16:X16"/>
    <mergeCell ref="AA16:AB16"/>
    <mergeCell ref="AE16:AF1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3:AF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0.7109375" style="0" customWidth="1"/>
    <col min="25" max="27" width="8.7109375" style="0" customWidth="1"/>
    <col min="28" max="28" width="10.7109375" style="0" customWidth="1"/>
    <col min="29" max="31" width="8.7109375" style="0" customWidth="1"/>
    <col min="32" max="32" width="10.7109375" style="0" customWidth="1"/>
    <col min="33" max="16384" width="8.7109375" style="0" customWidth="1"/>
  </cols>
  <sheetData>
    <row r="3" spans="3:32" ht="15">
      <c r="C3" s="6" t="s">
        <v>233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S3" s="6" t="s">
        <v>234</v>
      </c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</row>
    <row r="4" spans="3:32" ht="39.75" customHeight="1">
      <c r="C4" s="7" t="s">
        <v>1027</v>
      </c>
      <c r="D4" s="7"/>
      <c r="G4" s="7" t="s">
        <v>1028</v>
      </c>
      <c r="H4" s="7"/>
      <c r="K4" s="6" t="s">
        <v>84</v>
      </c>
      <c r="L4" s="6"/>
      <c r="O4" s="6" t="s">
        <v>21</v>
      </c>
      <c r="P4" s="6"/>
      <c r="S4" s="7" t="s">
        <v>1027</v>
      </c>
      <c r="T4" s="7"/>
      <c r="W4" s="7" t="s">
        <v>1028</v>
      </c>
      <c r="X4" s="7"/>
      <c r="AA4" s="6" t="s">
        <v>84</v>
      </c>
      <c r="AB4" s="6"/>
      <c r="AE4" s="6" t="s">
        <v>21</v>
      </c>
      <c r="AF4" s="6"/>
    </row>
    <row r="5" spans="1:32" ht="15">
      <c r="A5" t="s">
        <v>1058</v>
      </c>
      <c r="C5" s="17">
        <v>147000</v>
      </c>
      <c r="D5" s="17"/>
      <c r="G5" s="16" t="s">
        <v>83</v>
      </c>
      <c r="H5" s="16"/>
      <c r="K5" s="17">
        <v>307250</v>
      </c>
      <c r="L5" s="17"/>
      <c r="O5" s="17">
        <v>454250</v>
      </c>
      <c r="P5" s="17"/>
      <c r="S5" s="17">
        <v>157500</v>
      </c>
      <c r="T5" s="17"/>
      <c r="W5" s="17">
        <v>25000</v>
      </c>
      <c r="X5" s="17"/>
      <c r="AA5" s="17">
        <v>182250</v>
      </c>
      <c r="AB5" s="17"/>
      <c r="AE5" s="17">
        <v>364750</v>
      </c>
      <c r="AF5" s="17"/>
    </row>
    <row r="6" spans="1:32" ht="15">
      <c r="A6" t="s">
        <v>1059</v>
      </c>
      <c r="D6" s="20">
        <v>-2996</v>
      </c>
      <c r="H6" s="20">
        <v>-1048</v>
      </c>
      <c r="L6" s="20">
        <v>-6956</v>
      </c>
      <c r="P6" s="20">
        <v>-11000</v>
      </c>
      <c r="T6" s="20">
        <v>-3698</v>
      </c>
      <c r="X6" s="20">
        <v>-1101</v>
      </c>
      <c r="AB6" s="20">
        <v>-5349</v>
      </c>
      <c r="AF6" s="20">
        <v>-10148</v>
      </c>
    </row>
    <row r="8" spans="1:32" ht="15">
      <c r="A8" t="s">
        <v>1060</v>
      </c>
      <c r="C8" s="17">
        <v>144004</v>
      </c>
      <c r="D8" s="17"/>
      <c r="G8" s="30">
        <v>-1048</v>
      </c>
      <c r="H8" s="30"/>
      <c r="K8" s="17">
        <v>300294</v>
      </c>
      <c r="L8" s="17"/>
      <c r="O8" s="17">
        <v>443250</v>
      </c>
      <c r="P8" s="17"/>
      <c r="S8" s="17">
        <v>153802</v>
      </c>
      <c r="T8" s="17"/>
      <c r="W8" s="17">
        <v>23899</v>
      </c>
      <c r="X8" s="17"/>
      <c r="AA8" s="17">
        <v>176901</v>
      </c>
      <c r="AB8" s="17"/>
      <c r="AE8" s="17">
        <v>354602</v>
      </c>
      <c r="AF8" s="17"/>
    </row>
  </sheetData>
  <sheetProtection selectLockedCells="1" selectUnlockedCells="1"/>
  <mergeCells count="26">
    <mergeCell ref="C3:P3"/>
    <mergeCell ref="S3:AF3"/>
    <mergeCell ref="C4:D4"/>
    <mergeCell ref="G4:H4"/>
    <mergeCell ref="K4:L4"/>
    <mergeCell ref="O4:P4"/>
    <mergeCell ref="S4:T4"/>
    <mergeCell ref="W4:X4"/>
    <mergeCell ref="AA4:AB4"/>
    <mergeCell ref="AE4:AF4"/>
    <mergeCell ref="C5:D5"/>
    <mergeCell ref="G5:H5"/>
    <mergeCell ref="K5:L5"/>
    <mergeCell ref="O5:P5"/>
    <mergeCell ref="S5:T5"/>
    <mergeCell ref="W5:X5"/>
    <mergeCell ref="AA5:AB5"/>
    <mergeCell ref="AE5:AF5"/>
    <mergeCell ref="C8:D8"/>
    <mergeCell ref="G8:H8"/>
    <mergeCell ref="K8:L8"/>
    <mergeCell ref="O8:P8"/>
    <mergeCell ref="S8:T8"/>
    <mergeCell ref="W8:X8"/>
    <mergeCell ref="AA8:AB8"/>
    <mergeCell ref="AE8:AF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3:P11"/>
  <sheetViews>
    <sheetView workbookViewId="0" topLeftCell="A1">
      <selection activeCell="A1" sqref="A1"/>
    </sheetView>
  </sheetViews>
  <sheetFormatPr defaultColWidth="8.00390625" defaultRowHeight="15"/>
  <cols>
    <col min="1" max="1" width="10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1:16" ht="39.75" customHeight="1">
      <c r="A3" s="12" t="s">
        <v>1061</v>
      </c>
      <c r="C3" s="7" t="s">
        <v>1027</v>
      </c>
      <c r="D3" s="7"/>
      <c r="G3" s="7" t="s">
        <v>1062</v>
      </c>
      <c r="H3" s="7"/>
      <c r="K3" s="6" t="s">
        <v>84</v>
      </c>
      <c r="L3" s="6"/>
      <c r="O3" s="6" t="s">
        <v>21</v>
      </c>
      <c r="P3" s="6"/>
    </row>
    <row r="4" spans="1:16" ht="15">
      <c r="A4">
        <v>2021</v>
      </c>
      <c r="C4" s="16" t="s">
        <v>83</v>
      </c>
      <c r="D4" s="16"/>
      <c r="G4" s="16" t="s">
        <v>83</v>
      </c>
      <c r="H4" s="16"/>
      <c r="K4" s="16" t="s">
        <v>83</v>
      </c>
      <c r="L4" s="16"/>
      <c r="O4" s="16" t="s">
        <v>83</v>
      </c>
      <c r="P4" s="16"/>
    </row>
    <row r="5" spans="1:16" ht="15">
      <c r="A5">
        <v>2022</v>
      </c>
      <c r="D5" s="9" t="s">
        <v>54</v>
      </c>
      <c r="H5" s="9" t="s">
        <v>54</v>
      </c>
      <c r="L5" s="9" t="s">
        <v>54</v>
      </c>
      <c r="P5" s="9" t="s">
        <v>54</v>
      </c>
    </row>
    <row r="6" spans="1:16" ht="15">
      <c r="A6">
        <v>2023</v>
      </c>
      <c r="D6" s="9" t="s">
        <v>54</v>
      </c>
      <c r="H6" s="9" t="s">
        <v>54</v>
      </c>
      <c r="L6" s="14">
        <v>50000</v>
      </c>
      <c r="P6" s="14">
        <v>50000</v>
      </c>
    </row>
    <row r="7" spans="1:16" ht="15">
      <c r="A7">
        <v>2024</v>
      </c>
      <c r="D7" s="9" t="s">
        <v>54</v>
      </c>
      <c r="H7" s="9" t="s">
        <v>54</v>
      </c>
      <c r="L7" s="14">
        <v>132250</v>
      </c>
      <c r="P7" s="14">
        <v>132250</v>
      </c>
    </row>
    <row r="8" spans="1:16" ht="15">
      <c r="A8">
        <v>2025</v>
      </c>
      <c r="D8" s="14">
        <v>39200</v>
      </c>
      <c r="H8" s="9" t="s">
        <v>54</v>
      </c>
      <c r="L8" s="9" t="s">
        <v>54</v>
      </c>
      <c r="P8" s="14">
        <v>39200</v>
      </c>
    </row>
    <row r="9" spans="1:16" ht="15">
      <c r="A9" t="s">
        <v>1063</v>
      </c>
      <c r="D9" s="14">
        <v>107800</v>
      </c>
      <c r="H9" s="9" t="s">
        <v>54</v>
      </c>
      <c r="L9" s="14">
        <v>125000</v>
      </c>
      <c r="P9" s="14">
        <v>232800</v>
      </c>
    </row>
    <row r="11" spans="1:16" ht="15">
      <c r="A11" t="s">
        <v>21</v>
      </c>
      <c r="C11" s="17">
        <v>147000</v>
      </c>
      <c r="D11" s="17"/>
      <c r="G11" s="16" t="s">
        <v>83</v>
      </c>
      <c r="H11" s="16"/>
      <c r="K11" s="17">
        <v>307250</v>
      </c>
      <c r="L11" s="17"/>
      <c r="O11" s="17">
        <v>454250</v>
      </c>
      <c r="P11" s="17"/>
    </row>
  </sheetData>
  <sheetProtection selectLockedCells="1" selectUnlockedCells="1"/>
  <mergeCells count="12">
    <mergeCell ref="C3:D3"/>
    <mergeCell ref="G3:H3"/>
    <mergeCell ref="K3:L3"/>
    <mergeCell ref="O3:P3"/>
    <mergeCell ref="C4:D4"/>
    <mergeCell ref="G4:H4"/>
    <mergeCell ref="K4:L4"/>
    <mergeCell ref="O4:P4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2:P40"/>
  <sheetViews>
    <sheetView workbookViewId="0" topLeftCell="A1">
      <selection activeCell="A1" sqref="A1"/>
    </sheetView>
  </sheetViews>
  <sheetFormatPr defaultColWidth="8.00390625" defaultRowHeight="15"/>
  <cols>
    <col min="1" max="1" width="19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9" width="1.7109375" style="0" customWidth="1"/>
    <col min="10" max="11" width="8.7109375" style="0" customWidth="1"/>
    <col min="12" max="12" width="1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6" ht="39.75" customHeight="1">
      <c r="A5" s="12" t="s">
        <v>1064</v>
      </c>
      <c r="C5" s="7" t="s">
        <v>1065</v>
      </c>
      <c r="D5" s="7"/>
      <c r="G5" s="7" t="s">
        <v>1066</v>
      </c>
      <c r="H5" s="7"/>
      <c r="K5" s="7" t="s">
        <v>1067</v>
      </c>
      <c r="L5" s="7"/>
      <c r="O5" s="7" t="s">
        <v>1068</v>
      </c>
      <c r="P5" s="7"/>
    </row>
    <row r="6" spans="3:16" ht="15">
      <c r="C6" s="19" t="s">
        <v>1069</v>
      </c>
      <c r="D6" s="19"/>
      <c r="E6" s="19"/>
      <c r="F6" s="19"/>
      <c r="G6" s="19"/>
      <c r="H6" s="19"/>
      <c r="K6" s="4"/>
      <c r="L6" s="4"/>
      <c r="O6" s="4"/>
      <c r="P6" s="4"/>
    </row>
    <row r="7" ht="15">
      <c r="A7" s="12" t="s">
        <v>250</v>
      </c>
    </row>
    <row r="8" spans="1:16" ht="15">
      <c r="A8">
        <v>2011</v>
      </c>
      <c r="C8" s="17">
        <v>104000</v>
      </c>
      <c r="D8" s="17"/>
      <c r="G8" s="17">
        <v>2351</v>
      </c>
      <c r="H8" s="17"/>
      <c r="K8" s="16" t="s">
        <v>1070</v>
      </c>
      <c r="L8" s="16"/>
      <c r="O8" s="16" t="s">
        <v>1071</v>
      </c>
      <c r="P8" s="16"/>
    </row>
    <row r="9" spans="1:16" ht="15">
      <c r="A9">
        <v>2012</v>
      </c>
      <c r="D9" s="14">
        <v>144500</v>
      </c>
      <c r="H9" s="9" t="s">
        <v>1072</v>
      </c>
      <c r="I9" t="s">
        <v>1072</v>
      </c>
      <c r="L9" s="9" t="s">
        <v>1072</v>
      </c>
      <c r="P9" s="9" t="s">
        <v>1033</v>
      </c>
    </row>
    <row r="10" spans="1:16" ht="15">
      <c r="A10">
        <v>2013</v>
      </c>
      <c r="D10" s="14">
        <v>144500</v>
      </c>
      <c r="H10" s="9" t="s">
        <v>1072</v>
      </c>
      <c r="I10" t="s">
        <v>1072</v>
      </c>
      <c r="L10" s="9" t="s">
        <v>1072</v>
      </c>
      <c r="P10" s="9" t="s">
        <v>1033</v>
      </c>
    </row>
    <row r="11" spans="1:16" ht="15">
      <c r="A11">
        <v>2014</v>
      </c>
      <c r="D11" s="14">
        <v>173500</v>
      </c>
      <c r="H11" s="9" t="s">
        <v>1072</v>
      </c>
      <c r="I11" t="s">
        <v>1072</v>
      </c>
      <c r="L11" s="9" t="s">
        <v>1072</v>
      </c>
      <c r="P11" s="9" t="s">
        <v>1033</v>
      </c>
    </row>
    <row r="12" spans="1:16" ht="15">
      <c r="A12">
        <v>2015</v>
      </c>
      <c r="D12" s="14">
        <v>213500</v>
      </c>
      <c r="H12" s="9" t="s">
        <v>1072</v>
      </c>
      <c r="I12" t="s">
        <v>1072</v>
      </c>
      <c r="L12" s="9" t="s">
        <v>1072</v>
      </c>
      <c r="P12" s="9" t="s">
        <v>1033</v>
      </c>
    </row>
    <row r="13" spans="1:16" ht="15">
      <c r="A13">
        <v>2016</v>
      </c>
      <c r="D13" s="14">
        <v>224000</v>
      </c>
      <c r="H13" s="9" t="s">
        <v>1072</v>
      </c>
      <c r="I13" t="s">
        <v>1072</v>
      </c>
      <c r="L13" s="9" t="s">
        <v>1072</v>
      </c>
      <c r="P13" s="9" t="s">
        <v>1033</v>
      </c>
    </row>
    <row r="14" spans="1:16" ht="15">
      <c r="A14">
        <v>2017</v>
      </c>
      <c r="D14" s="14">
        <v>231300</v>
      </c>
      <c r="H14" s="9" t="s">
        <v>1072</v>
      </c>
      <c r="I14" t="s">
        <v>1072</v>
      </c>
      <c r="L14" s="9" t="s">
        <v>1072</v>
      </c>
      <c r="P14" s="9" t="s">
        <v>1033</v>
      </c>
    </row>
    <row r="15" spans="1:16" ht="15">
      <c r="A15">
        <v>2018</v>
      </c>
      <c r="D15" s="14">
        <v>191000</v>
      </c>
      <c r="H15" s="9" t="s">
        <v>1072</v>
      </c>
      <c r="I15" t="s">
        <v>1072</v>
      </c>
      <c r="L15" s="9" t="s">
        <v>1072</v>
      </c>
      <c r="P15" s="9" t="s">
        <v>1033</v>
      </c>
    </row>
    <row r="16" spans="1:16" ht="15">
      <c r="A16">
        <v>2019</v>
      </c>
      <c r="D16" s="14">
        <v>157500</v>
      </c>
      <c r="H16" s="9" t="s">
        <v>1072</v>
      </c>
      <c r="I16" t="s">
        <v>1072</v>
      </c>
      <c r="L16" s="9" t="s">
        <v>1072</v>
      </c>
      <c r="P16" s="9" t="s">
        <v>1033</v>
      </c>
    </row>
    <row r="17" spans="1:16" ht="15">
      <c r="A17">
        <v>2020</v>
      </c>
      <c r="D17" s="14">
        <v>147000</v>
      </c>
      <c r="H17" s="9" t="s">
        <v>1072</v>
      </c>
      <c r="I17" t="s">
        <v>1072</v>
      </c>
      <c r="L17" s="9" t="s">
        <v>1072</v>
      </c>
      <c r="P17" s="9" t="s">
        <v>1033</v>
      </c>
    </row>
    <row r="18" ht="15">
      <c r="A18" s="12" t="s">
        <v>81</v>
      </c>
    </row>
    <row r="19" spans="1:16" ht="15">
      <c r="A19">
        <v>2011</v>
      </c>
      <c r="C19" s="16" t="s">
        <v>83</v>
      </c>
      <c r="D19" s="16"/>
      <c r="G19" s="16" t="s">
        <v>1071</v>
      </c>
      <c r="H19" s="16"/>
      <c r="L19" s="9" t="s">
        <v>1072</v>
      </c>
      <c r="O19" s="16" t="s">
        <v>1071</v>
      </c>
      <c r="P19" s="16"/>
    </row>
    <row r="20" spans="1:16" ht="15">
      <c r="A20">
        <v>2012</v>
      </c>
      <c r="D20" s="9" t="s">
        <v>54</v>
      </c>
      <c r="H20" s="9" t="s">
        <v>1033</v>
      </c>
      <c r="L20" s="9" t="s">
        <v>1072</v>
      </c>
      <c r="P20" s="9" t="s">
        <v>1033</v>
      </c>
    </row>
    <row r="21" spans="1:16" ht="15">
      <c r="A21">
        <v>2013</v>
      </c>
      <c r="D21" s="9" t="s">
        <v>54</v>
      </c>
      <c r="H21" s="9" t="s">
        <v>1033</v>
      </c>
      <c r="L21" s="9" t="s">
        <v>1072</v>
      </c>
      <c r="P21" s="9" t="s">
        <v>1033</v>
      </c>
    </row>
    <row r="22" spans="1:16" ht="15">
      <c r="A22">
        <v>2014</v>
      </c>
      <c r="D22" s="14">
        <v>10000</v>
      </c>
      <c r="H22" s="14">
        <v>25326</v>
      </c>
      <c r="L22" s="9" t="s">
        <v>1072</v>
      </c>
      <c r="P22" s="9" t="s">
        <v>1033</v>
      </c>
    </row>
    <row r="23" spans="1:16" ht="15">
      <c r="A23">
        <v>2015</v>
      </c>
      <c r="D23" s="14">
        <v>15500</v>
      </c>
      <c r="H23" s="14">
        <v>16959</v>
      </c>
      <c r="L23" s="9" t="s">
        <v>1072</v>
      </c>
      <c r="P23" s="9" t="s">
        <v>1033</v>
      </c>
    </row>
    <row r="24" spans="1:16" ht="15">
      <c r="A24">
        <v>2016</v>
      </c>
      <c r="D24" s="9" t="s">
        <v>54</v>
      </c>
      <c r="H24" s="9" t="s">
        <v>1033</v>
      </c>
      <c r="L24" s="9" t="s">
        <v>1072</v>
      </c>
      <c r="P24" s="9" t="s">
        <v>1033</v>
      </c>
    </row>
    <row r="25" spans="1:16" ht="15">
      <c r="A25">
        <v>2017</v>
      </c>
      <c r="D25" s="14">
        <v>11500</v>
      </c>
      <c r="H25" s="14">
        <v>35198</v>
      </c>
      <c r="L25" s="9" t="s">
        <v>1072</v>
      </c>
      <c r="P25" s="9" t="s">
        <v>1033</v>
      </c>
    </row>
    <row r="26" spans="1:16" ht="15">
      <c r="A26">
        <v>2018</v>
      </c>
      <c r="D26" s="14">
        <v>36500</v>
      </c>
      <c r="H26" s="14">
        <v>5659</v>
      </c>
      <c r="L26" s="9" t="s">
        <v>1072</v>
      </c>
      <c r="P26" s="9" t="s">
        <v>1033</v>
      </c>
    </row>
    <row r="27" spans="1:16" ht="15">
      <c r="A27">
        <v>2019</v>
      </c>
      <c r="D27" s="14">
        <v>25000</v>
      </c>
      <c r="H27" s="14">
        <v>2989</v>
      </c>
      <c r="L27" s="9" t="s">
        <v>1072</v>
      </c>
      <c r="P27" s="9" t="s">
        <v>1033</v>
      </c>
    </row>
    <row r="28" spans="1:16" ht="15">
      <c r="A28">
        <v>2020</v>
      </c>
      <c r="D28" s="9" t="s">
        <v>54</v>
      </c>
      <c r="H28" s="14">
        <v>2337</v>
      </c>
      <c r="L28" s="9" t="s">
        <v>1072</v>
      </c>
      <c r="P28" s="9" t="s">
        <v>1033</v>
      </c>
    </row>
    <row r="29" ht="15">
      <c r="A29" s="12" t="s">
        <v>1073</v>
      </c>
    </row>
    <row r="30" spans="1:16" ht="15">
      <c r="A30">
        <v>2018</v>
      </c>
      <c r="C30" s="17">
        <v>50000</v>
      </c>
      <c r="D30" s="17"/>
      <c r="G30" s="17">
        <v>5659</v>
      </c>
      <c r="H30" s="17"/>
      <c r="L30" s="9" t="s">
        <v>1072</v>
      </c>
      <c r="O30" s="8">
        <v>25.74</v>
      </c>
      <c r="P30" s="8"/>
    </row>
    <row r="31" spans="1:16" ht="15">
      <c r="A31">
        <v>2019</v>
      </c>
      <c r="D31" s="14">
        <v>50000</v>
      </c>
      <c r="H31" s="14">
        <v>2989</v>
      </c>
      <c r="L31" s="9" t="s">
        <v>1072</v>
      </c>
      <c r="P31" s="10">
        <v>25.81</v>
      </c>
    </row>
    <row r="32" spans="1:16" ht="15">
      <c r="A32">
        <v>2020</v>
      </c>
      <c r="D32" s="14">
        <v>50000</v>
      </c>
      <c r="H32" s="14">
        <v>2337</v>
      </c>
      <c r="L32" s="9" t="s">
        <v>1072</v>
      </c>
      <c r="P32" s="10">
        <v>24.12</v>
      </c>
    </row>
    <row r="33" ht="15">
      <c r="A33" s="12" t="s">
        <v>1074</v>
      </c>
    </row>
    <row r="34" spans="1:16" ht="15">
      <c r="A34">
        <v>2019</v>
      </c>
      <c r="C34" s="17">
        <v>69000</v>
      </c>
      <c r="D34" s="17"/>
      <c r="G34" s="17">
        <v>2989</v>
      </c>
      <c r="H34" s="17"/>
      <c r="L34" s="9" t="s">
        <v>1072</v>
      </c>
      <c r="O34" s="8">
        <v>25.97</v>
      </c>
      <c r="P34" s="8"/>
    </row>
    <row r="35" spans="1:16" ht="15">
      <c r="A35">
        <v>2020</v>
      </c>
      <c r="D35" s="14">
        <v>69000</v>
      </c>
      <c r="H35" s="14">
        <v>2337</v>
      </c>
      <c r="L35" s="9" t="s">
        <v>1072</v>
      </c>
      <c r="P35" s="10">
        <v>24.6</v>
      </c>
    </row>
    <row r="36" ht="15">
      <c r="A36" s="12" t="s">
        <v>1075</v>
      </c>
    </row>
    <row r="37" spans="1:16" ht="15">
      <c r="A37">
        <v>2019</v>
      </c>
      <c r="C37" s="17">
        <v>63250</v>
      </c>
      <c r="D37" s="17"/>
      <c r="G37" s="17">
        <v>2989</v>
      </c>
      <c r="H37" s="17"/>
      <c r="L37" s="9" t="s">
        <v>1072</v>
      </c>
      <c r="O37" s="8">
        <v>25.75</v>
      </c>
      <c r="P37" s="8"/>
    </row>
    <row r="38" spans="1:16" ht="15">
      <c r="A38">
        <v>2020</v>
      </c>
      <c r="D38" s="14">
        <v>63250</v>
      </c>
      <c r="H38" s="14">
        <v>2337</v>
      </c>
      <c r="L38" s="9" t="s">
        <v>1072</v>
      </c>
      <c r="P38" s="10">
        <v>23.2</v>
      </c>
    </row>
    <row r="39" ht="15">
      <c r="A39" s="12" t="s">
        <v>1076</v>
      </c>
    </row>
    <row r="40" spans="1:16" ht="15">
      <c r="A40">
        <v>2020</v>
      </c>
      <c r="C40" s="17">
        <v>125000</v>
      </c>
      <c r="D40" s="17"/>
      <c r="G40" s="17">
        <v>2337</v>
      </c>
      <c r="H40" s="17"/>
      <c r="L40" s="9" t="s">
        <v>1072</v>
      </c>
      <c r="O40" s="16" t="s">
        <v>1071</v>
      </c>
      <c r="P40" s="16"/>
    </row>
  </sheetData>
  <sheetProtection selectLockedCells="1" selectUnlockedCells="1"/>
  <mergeCells count="27">
    <mergeCell ref="A2:F2"/>
    <mergeCell ref="C5:D5"/>
    <mergeCell ref="G5:H5"/>
    <mergeCell ref="K5:L5"/>
    <mergeCell ref="O5:P5"/>
    <mergeCell ref="C6:H6"/>
    <mergeCell ref="K6:L6"/>
    <mergeCell ref="O6:P6"/>
    <mergeCell ref="C8:D8"/>
    <mergeCell ref="G8:H8"/>
    <mergeCell ref="K8:L8"/>
    <mergeCell ref="O8:P8"/>
    <mergeCell ref="C19:D19"/>
    <mergeCell ref="G19:H19"/>
    <mergeCell ref="O19:P19"/>
    <mergeCell ref="C30:D30"/>
    <mergeCell ref="G30:H30"/>
    <mergeCell ref="O30:P30"/>
    <mergeCell ref="C34:D34"/>
    <mergeCell ref="G34:H34"/>
    <mergeCell ref="O34:P34"/>
    <mergeCell ref="C37:D37"/>
    <mergeCell ref="G37:H37"/>
    <mergeCell ref="O37:P37"/>
    <mergeCell ref="C40:D40"/>
    <mergeCell ref="G40:H40"/>
    <mergeCell ref="O40:P4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2:Q14"/>
  <sheetViews>
    <sheetView workbookViewId="0" topLeftCell="A1">
      <selection activeCell="A1" sqref="A1"/>
    </sheetView>
  </sheetViews>
  <sheetFormatPr defaultColWidth="8.00390625" defaultRowHeight="15"/>
  <cols>
    <col min="1" max="1" width="64.7109375" style="0" customWidth="1"/>
    <col min="2" max="3" width="8.7109375" style="0" customWidth="1"/>
    <col min="4" max="5" width="10.7109375" style="0" customWidth="1"/>
    <col min="6" max="7" width="8.7109375" style="0" customWidth="1"/>
    <col min="8" max="9" width="10.7109375" style="0" customWidth="1"/>
    <col min="10" max="11" width="8.7109375" style="0" customWidth="1"/>
    <col min="12" max="13" width="10.7109375" style="0" customWidth="1"/>
    <col min="14" max="15" width="8.7109375" style="0" customWidth="1"/>
    <col min="16" max="17" width="10.7109375" style="0" customWidth="1"/>
    <col min="18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15">
      <c r="C5" s="6" t="s">
        <v>233</v>
      </c>
      <c r="D5" s="6"/>
      <c r="E5" s="6"/>
      <c r="F5" s="6"/>
      <c r="G5" s="6"/>
      <c r="H5" s="6"/>
      <c r="K5" s="6" t="s">
        <v>234</v>
      </c>
      <c r="L5" s="6"/>
      <c r="M5" s="6"/>
      <c r="N5" s="6"/>
      <c r="O5" s="6"/>
      <c r="P5" s="6"/>
    </row>
    <row r="6" spans="1:16" ht="39.75" customHeight="1">
      <c r="A6" s="12" t="s">
        <v>235</v>
      </c>
      <c r="C6" s="7" t="s">
        <v>236</v>
      </c>
      <c r="D6" s="7"/>
      <c r="G6" s="7" t="s">
        <v>237</v>
      </c>
      <c r="H6" s="7"/>
      <c r="K6" s="7" t="s">
        <v>236</v>
      </c>
      <c r="L6" s="7"/>
      <c r="O6" s="7" t="s">
        <v>237</v>
      </c>
      <c r="P6" s="7"/>
    </row>
    <row r="7" spans="1:16" ht="15">
      <c r="A7" t="s">
        <v>238</v>
      </c>
      <c r="C7" s="17">
        <v>4000</v>
      </c>
      <c r="D7" s="17"/>
      <c r="G7" s="17">
        <v>1050</v>
      </c>
      <c r="H7" s="17"/>
      <c r="K7" s="16" t="s">
        <v>83</v>
      </c>
      <c r="L7" s="16"/>
      <c r="O7" s="16" t="s">
        <v>83</v>
      </c>
      <c r="P7" s="16"/>
    </row>
    <row r="8" spans="1:16" ht="15">
      <c r="A8" t="s">
        <v>239</v>
      </c>
      <c r="D8" s="14">
        <v>3000</v>
      </c>
      <c r="H8" s="14">
        <v>838</v>
      </c>
      <c r="L8" s="9" t="s">
        <v>54</v>
      </c>
      <c r="P8" s="9" t="s">
        <v>54</v>
      </c>
    </row>
    <row r="9" spans="1:16" ht="15">
      <c r="A9" t="s">
        <v>240</v>
      </c>
      <c r="D9" s="14">
        <v>250</v>
      </c>
      <c r="H9" s="14">
        <v>30</v>
      </c>
      <c r="L9" s="14">
        <v>250</v>
      </c>
      <c r="P9" s="14">
        <v>30</v>
      </c>
    </row>
    <row r="10" spans="1:16" ht="15">
      <c r="A10" t="s">
        <v>1077</v>
      </c>
      <c r="D10" s="9" t="s">
        <v>54</v>
      </c>
      <c r="H10" s="9" t="s">
        <v>54</v>
      </c>
      <c r="L10" s="14">
        <v>1000</v>
      </c>
      <c r="P10" s="14">
        <v>1000</v>
      </c>
    </row>
    <row r="11" spans="1:16" ht="15">
      <c r="A11" t="s">
        <v>242</v>
      </c>
      <c r="D11" s="14">
        <v>875</v>
      </c>
      <c r="H11" s="14">
        <v>875</v>
      </c>
      <c r="L11" s="14">
        <v>875</v>
      </c>
      <c r="P11" s="14">
        <v>875</v>
      </c>
    </row>
    <row r="12" spans="1:17" ht="15">
      <c r="A12" t="s">
        <v>243</v>
      </c>
      <c r="D12" s="14">
        <v>2852</v>
      </c>
      <c r="E12" s="11">
        <v>-1</v>
      </c>
      <c r="H12" s="14">
        <v>2852</v>
      </c>
      <c r="I12" s="11">
        <v>-1</v>
      </c>
      <c r="L12" s="14">
        <v>2852</v>
      </c>
      <c r="M12" s="11">
        <v>-1</v>
      </c>
      <c r="P12" s="14">
        <v>2852</v>
      </c>
      <c r="Q12" s="11">
        <v>-1</v>
      </c>
    </row>
    <row r="14" spans="1:16" ht="15">
      <c r="A14" t="s">
        <v>21</v>
      </c>
      <c r="C14" s="17">
        <v>10977</v>
      </c>
      <c r="D14" s="17"/>
      <c r="G14" s="17">
        <v>5645</v>
      </c>
      <c r="H14" s="17"/>
      <c r="K14" s="17">
        <v>4977</v>
      </c>
      <c r="L14" s="17"/>
      <c r="O14" s="17">
        <v>4757</v>
      </c>
      <c r="P14" s="17"/>
    </row>
  </sheetData>
  <sheetProtection selectLockedCells="1" selectUnlockedCells="1"/>
  <mergeCells count="15">
    <mergeCell ref="A2:F2"/>
    <mergeCell ref="C5:H5"/>
    <mergeCell ref="K5:P5"/>
    <mergeCell ref="C6:D6"/>
    <mergeCell ref="G6:H6"/>
    <mergeCell ref="K6:L6"/>
    <mergeCell ref="O6:P6"/>
    <mergeCell ref="C7:D7"/>
    <mergeCell ref="G7:H7"/>
    <mergeCell ref="K7:L7"/>
    <mergeCell ref="O7:P7"/>
    <mergeCell ref="C14:D14"/>
    <mergeCell ref="G14:H14"/>
    <mergeCell ref="K14:L14"/>
    <mergeCell ref="O14:P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2:P6"/>
  <sheetViews>
    <sheetView workbookViewId="0" topLeftCell="A1">
      <selection activeCell="A1" sqref="A1"/>
    </sheetView>
  </sheetViews>
  <sheetFormatPr defaultColWidth="8.00390625" defaultRowHeight="15"/>
  <cols>
    <col min="1" max="1" width="20.710937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1078</v>
      </c>
      <c r="B2" s="1"/>
      <c r="C2" s="1"/>
      <c r="D2" s="1"/>
      <c r="E2" s="1"/>
      <c r="F2" s="1"/>
    </row>
    <row r="5" spans="1:16" ht="39.75" customHeight="1">
      <c r="A5" s="12" t="s">
        <v>1079</v>
      </c>
      <c r="C5" s="7" t="s">
        <v>1080</v>
      </c>
      <c r="D5" s="7"/>
      <c r="G5" s="7" t="s">
        <v>1081</v>
      </c>
      <c r="H5" s="7"/>
      <c r="K5" s="7" t="s">
        <v>1082</v>
      </c>
      <c r="L5" s="7"/>
      <c r="O5" s="7" t="s">
        <v>1083</v>
      </c>
      <c r="P5" s="7"/>
    </row>
    <row r="6" spans="1:16" ht="15">
      <c r="A6" t="s">
        <v>1084</v>
      </c>
      <c r="D6" s="14">
        <v>14388414</v>
      </c>
      <c r="G6" s="17">
        <v>236597</v>
      </c>
      <c r="H6" s="17"/>
      <c r="K6" s="17">
        <v>8989</v>
      </c>
      <c r="L6" s="17"/>
      <c r="O6" s="8">
        <v>16.44</v>
      </c>
      <c r="P6" s="8"/>
    </row>
  </sheetData>
  <sheetProtection selectLockedCells="1" selectUnlockedCells="1"/>
  <mergeCells count="8">
    <mergeCell ref="A2:F2"/>
    <mergeCell ref="C5:D5"/>
    <mergeCell ref="G5:H5"/>
    <mergeCell ref="K5:L5"/>
    <mergeCell ref="O5:P5"/>
    <mergeCell ref="G6:H6"/>
    <mergeCell ref="K6:L6"/>
    <mergeCell ref="O6:P6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dimension ref="A2:L10"/>
  <sheetViews>
    <sheetView workbookViewId="0" topLeftCell="A1">
      <selection activeCell="A1" sqref="A1"/>
    </sheetView>
  </sheetViews>
  <sheetFormatPr defaultColWidth="8.00390625" defaultRowHeight="15"/>
  <cols>
    <col min="1" max="1" width="80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3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6" t="s">
        <v>94</v>
      </c>
      <c r="D5" s="6"/>
      <c r="E5" s="6"/>
      <c r="F5" s="6"/>
      <c r="G5" s="6"/>
      <c r="H5" s="6"/>
      <c r="I5" s="6"/>
      <c r="J5" s="6"/>
      <c r="K5" s="6"/>
      <c r="L5" s="6"/>
    </row>
    <row r="6" spans="1:12" ht="15">
      <c r="A6" s="12" t="s">
        <v>1085</v>
      </c>
      <c r="C6" s="6" t="s">
        <v>95</v>
      </c>
      <c r="D6" s="6"/>
      <c r="G6" s="6" t="s">
        <v>96</v>
      </c>
      <c r="H6" s="6"/>
      <c r="K6" s="6" t="s">
        <v>97</v>
      </c>
      <c r="L6" s="6"/>
    </row>
    <row r="7" spans="1:12" ht="15">
      <c r="A7" t="s">
        <v>1086</v>
      </c>
      <c r="D7" s="14">
        <v>25719</v>
      </c>
      <c r="H7" s="9" t="s">
        <v>54</v>
      </c>
      <c r="L7" s="14">
        <v>44821</v>
      </c>
    </row>
    <row r="8" spans="1:12" ht="15">
      <c r="A8" t="s">
        <v>1087</v>
      </c>
      <c r="C8" s="17">
        <v>268</v>
      </c>
      <c r="D8" s="17"/>
      <c r="G8" s="16" t="s">
        <v>83</v>
      </c>
      <c r="H8" s="16"/>
      <c r="K8" s="17">
        <v>582</v>
      </c>
      <c r="L8" s="17"/>
    </row>
    <row r="9" spans="1:12" ht="15">
      <c r="A9" t="s">
        <v>1088</v>
      </c>
      <c r="C9" s="8">
        <v>10.37</v>
      </c>
      <c r="D9" s="8"/>
      <c r="G9" s="16" t="s">
        <v>83</v>
      </c>
      <c r="H9" s="16"/>
      <c r="K9" s="8">
        <v>12.94</v>
      </c>
      <c r="L9" s="8"/>
    </row>
    <row r="10" spans="1:12" ht="15">
      <c r="A10" t="s">
        <v>1089</v>
      </c>
      <c r="D10" s="9" t="s">
        <v>1090</v>
      </c>
      <c r="H10" s="9" t="s">
        <v>1033</v>
      </c>
      <c r="L10" s="9" t="s">
        <v>1091</v>
      </c>
    </row>
  </sheetData>
  <sheetProtection selectLockedCells="1" selectUnlockedCells="1"/>
  <mergeCells count="11">
    <mergeCell ref="A2:F2"/>
    <mergeCell ref="C5:L5"/>
    <mergeCell ref="C6:D6"/>
    <mergeCell ref="G6:H6"/>
    <mergeCell ref="K6:L6"/>
    <mergeCell ref="C8:D8"/>
    <mergeCell ref="G8:H8"/>
    <mergeCell ref="K8:L8"/>
    <mergeCell ref="C9:D9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8.xml><?xml version="1.0" encoding="utf-8"?>
<worksheet xmlns="http://schemas.openxmlformats.org/spreadsheetml/2006/main" xmlns:r="http://schemas.openxmlformats.org/officeDocument/2006/relationships">
  <dimension ref="A2:AF31"/>
  <sheetViews>
    <sheetView workbookViewId="0" topLeftCell="A1">
      <selection activeCell="A1" sqref="A1"/>
    </sheetView>
  </sheetViews>
  <sheetFormatPr defaultColWidth="8.00390625" defaultRowHeight="15"/>
  <cols>
    <col min="1" max="1" width="29.7109375" style="0" customWidth="1"/>
    <col min="2" max="3" width="8.7109375" style="0" customWidth="1"/>
    <col min="4" max="4" width="9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23" width="8.7109375" style="0" customWidth="1"/>
    <col min="24" max="24" width="1.7109375" style="0" customWidth="1"/>
    <col min="25" max="25" width="10.7109375" style="0" customWidth="1"/>
    <col min="26" max="27" width="8.7109375" style="0" customWidth="1"/>
    <col min="28" max="28" width="1.7109375" style="0" customWidth="1"/>
    <col min="29" max="29" width="10.7109375" style="0" customWidth="1"/>
    <col min="30" max="31" width="8.7109375" style="0" customWidth="1"/>
    <col min="32" max="32" width="1.7109375" style="0" customWidth="1"/>
    <col min="33" max="16384" width="8.7109375" style="0" customWidth="1"/>
  </cols>
  <sheetData>
    <row r="2" spans="1:6" ht="15">
      <c r="A2" s="1" t="s">
        <v>1092</v>
      </c>
      <c r="B2" s="1"/>
      <c r="C2" s="1"/>
      <c r="D2" s="1"/>
      <c r="E2" s="1"/>
      <c r="F2" s="1"/>
    </row>
    <row r="5" spans="1:32" ht="39.75" customHeight="1">
      <c r="A5" s="25" t="s">
        <v>1093</v>
      </c>
      <c r="C5" s="7" t="s">
        <v>1094</v>
      </c>
      <c r="D5" s="7"/>
      <c r="G5" s="7" t="s">
        <v>1095</v>
      </c>
      <c r="H5" s="7"/>
      <c r="K5" s="7" t="s">
        <v>1096</v>
      </c>
      <c r="L5" s="7"/>
      <c r="O5" s="7" t="s">
        <v>1097</v>
      </c>
      <c r="P5" s="7"/>
      <c r="S5" s="7" t="s">
        <v>1098</v>
      </c>
      <c r="T5" s="7"/>
      <c r="W5" s="7" t="s">
        <v>1099</v>
      </c>
      <c r="X5" s="7"/>
      <c r="AA5" s="7" t="s">
        <v>1100</v>
      </c>
      <c r="AB5" s="7"/>
      <c r="AE5" s="7" t="s">
        <v>1101</v>
      </c>
      <c r="AF5" s="7"/>
    </row>
    <row r="6" ht="15">
      <c r="A6" s="12" t="s">
        <v>1102</v>
      </c>
    </row>
    <row r="7" spans="1:32" ht="15">
      <c r="A7" t="s">
        <v>1103</v>
      </c>
      <c r="D7" s="9" t="s">
        <v>1104</v>
      </c>
      <c r="H7" s="9" t="s">
        <v>1105</v>
      </c>
      <c r="K7" s="8">
        <v>0.39</v>
      </c>
      <c r="L7" s="8"/>
      <c r="O7" s="17">
        <v>9558</v>
      </c>
      <c r="P7" s="17"/>
      <c r="S7" s="17">
        <v>9558</v>
      </c>
      <c r="T7" s="17"/>
      <c r="W7" s="16" t="s">
        <v>83</v>
      </c>
      <c r="X7" s="16"/>
      <c r="Y7" s="11">
        <v>-3</v>
      </c>
      <c r="AB7" s="9" t="s">
        <v>54</v>
      </c>
      <c r="AC7" s="11">
        <v>-3</v>
      </c>
      <c r="AF7" s="9" t="s">
        <v>54</v>
      </c>
    </row>
    <row r="8" spans="1:32" ht="15">
      <c r="A8" t="s">
        <v>1106</v>
      </c>
      <c r="D8" s="9" t="s">
        <v>1107</v>
      </c>
      <c r="H8" s="9" t="s">
        <v>1108</v>
      </c>
      <c r="L8" s="10">
        <v>0.39</v>
      </c>
      <c r="P8" s="14">
        <v>9541</v>
      </c>
      <c r="T8" s="14">
        <v>9541</v>
      </c>
      <c r="X8" s="9" t="s">
        <v>54</v>
      </c>
      <c r="Y8" s="11">
        <v>-3</v>
      </c>
      <c r="AB8" s="9" t="s">
        <v>54</v>
      </c>
      <c r="AC8" s="11">
        <v>-3</v>
      </c>
      <c r="AF8" s="9" t="s">
        <v>54</v>
      </c>
    </row>
    <row r="9" spans="1:32" ht="15">
      <c r="A9" t="s">
        <v>1109</v>
      </c>
      <c r="D9" s="9" t="s">
        <v>1110</v>
      </c>
      <c r="H9" s="9" t="s">
        <v>582</v>
      </c>
      <c r="L9" s="10">
        <v>0.39</v>
      </c>
      <c r="P9" s="14">
        <v>9540</v>
      </c>
      <c r="T9" s="14">
        <v>9540</v>
      </c>
      <c r="X9" s="9" t="s">
        <v>54</v>
      </c>
      <c r="Y9" s="11">
        <v>-3</v>
      </c>
      <c r="AB9" s="9" t="s">
        <v>54</v>
      </c>
      <c r="AC9" s="11">
        <v>-3</v>
      </c>
      <c r="AF9" s="9" t="s">
        <v>54</v>
      </c>
    </row>
    <row r="10" spans="1:32" ht="15">
      <c r="A10" t="s">
        <v>1111</v>
      </c>
      <c r="D10" s="9" t="s">
        <v>1112</v>
      </c>
      <c r="H10" s="9" t="s">
        <v>1113</v>
      </c>
      <c r="L10" s="10">
        <v>0.39</v>
      </c>
      <c r="P10" s="14">
        <v>9541</v>
      </c>
      <c r="T10" s="14">
        <v>9541</v>
      </c>
      <c r="X10" s="9" t="s">
        <v>54</v>
      </c>
      <c r="Y10" s="11">
        <v>-3</v>
      </c>
      <c r="AB10" s="9" t="s">
        <v>54</v>
      </c>
      <c r="AC10" s="11">
        <v>-3</v>
      </c>
      <c r="AF10" s="9" t="s">
        <v>54</v>
      </c>
    </row>
    <row r="11" spans="1:32" ht="15">
      <c r="A11" t="s">
        <v>1114</v>
      </c>
      <c r="D11" s="9" t="s">
        <v>1112</v>
      </c>
      <c r="H11" s="9" t="s">
        <v>1113</v>
      </c>
      <c r="L11" s="10">
        <v>0.04</v>
      </c>
      <c r="P11" s="14">
        <v>978</v>
      </c>
      <c r="T11" s="14">
        <v>978</v>
      </c>
      <c r="X11" s="9" t="s">
        <v>54</v>
      </c>
      <c r="Y11" s="11">
        <v>-3</v>
      </c>
      <c r="AB11" s="9" t="s">
        <v>54</v>
      </c>
      <c r="AC11" s="11">
        <v>-3</v>
      </c>
      <c r="AF11" s="9" t="s">
        <v>54</v>
      </c>
    </row>
    <row r="13" spans="11:28" ht="15">
      <c r="K13" s="8">
        <v>1.6</v>
      </c>
      <c r="L13" s="8"/>
      <c r="O13" s="17">
        <v>39158</v>
      </c>
      <c r="P13" s="17"/>
      <c r="S13" s="17">
        <v>39158</v>
      </c>
      <c r="T13" s="17"/>
      <c r="W13" s="16" t="s">
        <v>83</v>
      </c>
      <c r="X13" s="16"/>
      <c r="AB13" s="9" t="s">
        <v>54</v>
      </c>
    </row>
    <row r="15" ht="15">
      <c r="A15" s="12" t="s">
        <v>1115</v>
      </c>
    </row>
    <row r="16" spans="1:32" ht="15">
      <c r="A16" t="s">
        <v>1116</v>
      </c>
      <c r="D16" s="9" t="s">
        <v>1117</v>
      </c>
      <c r="H16" s="9" t="s">
        <v>1118</v>
      </c>
      <c r="K16" s="8">
        <v>0.39</v>
      </c>
      <c r="L16" s="8"/>
      <c r="O16" s="17">
        <v>9541</v>
      </c>
      <c r="P16" s="17"/>
      <c r="S16" s="17">
        <v>9541</v>
      </c>
      <c r="T16" s="17"/>
      <c r="W16" s="16" t="s">
        <v>83</v>
      </c>
      <c r="X16" s="16"/>
      <c r="Y16" s="11">
        <v>-3</v>
      </c>
      <c r="AB16" s="9" t="s">
        <v>54</v>
      </c>
      <c r="AC16" s="11">
        <v>-3</v>
      </c>
      <c r="AF16" s="9" t="s">
        <v>54</v>
      </c>
    </row>
    <row r="17" spans="1:32" ht="15">
      <c r="A17" t="s">
        <v>1119</v>
      </c>
      <c r="D17" s="9" t="s">
        <v>856</v>
      </c>
      <c r="H17" s="9" t="s">
        <v>578</v>
      </c>
      <c r="L17" s="10">
        <v>0.39</v>
      </c>
      <c r="P17" s="14">
        <v>9540</v>
      </c>
      <c r="T17" s="14">
        <v>9540</v>
      </c>
      <c r="X17" s="9" t="s">
        <v>54</v>
      </c>
      <c r="Y17" s="11">
        <v>-3</v>
      </c>
      <c r="AB17" s="9" t="s">
        <v>54</v>
      </c>
      <c r="AC17" s="11">
        <v>-3</v>
      </c>
      <c r="AF17" s="9" t="s">
        <v>54</v>
      </c>
    </row>
    <row r="18" spans="1:32" ht="15">
      <c r="A18" t="s">
        <v>1120</v>
      </c>
      <c r="D18" s="9" t="s">
        <v>1121</v>
      </c>
      <c r="H18" s="9" t="s">
        <v>1122</v>
      </c>
      <c r="L18" s="10">
        <v>0.39</v>
      </c>
      <c r="P18" s="14">
        <v>9541</v>
      </c>
      <c r="T18" s="14">
        <v>9541</v>
      </c>
      <c r="X18" s="9" t="s">
        <v>54</v>
      </c>
      <c r="Y18" s="11">
        <v>-3</v>
      </c>
      <c r="AB18" s="9" t="s">
        <v>54</v>
      </c>
      <c r="AC18" s="11">
        <v>-3</v>
      </c>
      <c r="AF18" s="9" t="s">
        <v>54</v>
      </c>
    </row>
    <row r="19" spans="1:32" ht="15">
      <c r="A19" t="s">
        <v>1123</v>
      </c>
      <c r="D19" s="9" t="s">
        <v>530</v>
      </c>
      <c r="H19" s="9" t="s">
        <v>614</v>
      </c>
      <c r="L19" s="10">
        <v>0.39</v>
      </c>
      <c r="P19" s="14">
        <v>9541</v>
      </c>
      <c r="T19" s="14">
        <v>9541</v>
      </c>
      <c r="X19" s="9" t="s">
        <v>54</v>
      </c>
      <c r="Y19" s="11">
        <v>-3</v>
      </c>
      <c r="AB19" s="9" t="s">
        <v>54</v>
      </c>
      <c r="AC19" s="11">
        <v>-3</v>
      </c>
      <c r="AF19" s="9" t="s">
        <v>54</v>
      </c>
    </row>
    <row r="20" spans="1:32" ht="15">
      <c r="A20" t="s">
        <v>1124</v>
      </c>
      <c r="D20" s="9" t="s">
        <v>530</v>
      </c>
      <c r="H20" s="9" t="s">
        <v>614</v>
      </c>
      <c r="L20" s="10">
        <v>0.04</v>
      </c>
      <c r="P20" s="14">
        <v>978</v>
      </c>
      <c r="T20" s="14">
        <v>978</v>
      </c>
      <c r="X20" s="9" t="s">
        <v>54</v>
      </c>
      <c r="Y20" s="11">
        <v>-3</v>
      </c>
      <c r="AB20" s="9" t="s">
        <v>54</v>
      </c>
      <c r="AC20" s="11">
        <v>-3</v>
      </c>
      <c r="AF20" s="9" t="s">
        <v>54</v>
      </c>
    </row>
    <row r="22" spans="11:28" ht="15">
      <c r="K22" s="8">
        <v>1.6</v>
      </c>
      <c r="L22" s="8"/>
      <c r="O22" s="17">
        <v>39141</v>
      </c>
      <c r="P22" s="17"/>
      <c r="S22" s="17">
        <v>39141</v>
      </c>
      <c r="T22" s="17"/>
      <c r="W22" s="16" t="s">
        <v>83</v>
      </c>
      <c r="X22" s="16"/>
      <c r="AB22" s="9" t="s">
        <v>54</v>
      </c>
    </row>
    <row r="24" ht="15">
      <c r="A24" s="12" t="s">
        <v>1125</v>
      </c>
    </row>
    <row r="25" spans="1:32" ht="15">
      <c r="A25" t="s">
        <v>1126</v>
      </c>
      <c r="D25" s="9" t="s">
        <v>1127</v>
      </c>
      <c r="H25" s="9" t="s">
        <v>1128</v>
      </c>
      <c r="K25" s="8">
        <v>0.39</v>
      </c>
      <c r="L25" s="8"/>
      <c r="O25" s="17">
        <v>9537</v>
      </c>
      <c r="P25" s="17"/>
      <c r="S25" s="17">
        <v>9537</v>
      </c>
      <c r="T25" s="17"/>
      <c r="W25" s="16" t="s">
        <v>83</v>
      </c>
      <c r="X25" s="16"/>
      <c r="Y25" s="11">
        <v>-3</v>
      </c>
      <c r="AB25" s="9" t="s">
        <v>54</v>
      </c>
      <c r="AC25" s="11">
        <v>-3</v>
      </c>
      <c r="AF25" s="9" t="s">
        <v>54</v>
      </c>
    </row>
    <row r="26" spans="1:32" ht="15">
      <c r="A26" t="s">
        <v>1129</v>
      </c>
      <c r="D26" s="9" t="s">
        <v>1130</v>
      </c>
      <c r="H26" s="9" t="s">
        <v>1131</v>
      </c>
      <c r="L26" s="10">
        <v>0.30000000000000004</v>
      </c>
      <c r="P26" s="14">
        <v>7331</v>
      </c>
      <c r="T26" s="14">
        <v>7331</v>
      </c>
      <c r="X26" s="9" t="s">
        <v>54</v>
      </c>
      <c r="Y26" s="11">
        <v>-3</v>
      </c>
      <c r="AB26" s="9" t="s">
        <v>54</v>
      </c>
      <c r="AC26" s="11">
        <v>-3</v>
      </c>
      <c r="AF26" s="9" t="s">
        <v>54</v>
      </c>
    </row>
    <row r="27" spans="1:32" ht="15">
      <c r="A27" t="s">
        <v>1132</v>
      </c>
      <c r="D27" s="9" t="s">
        <v>1133</v>
      </c>
      <c r="H27" s="9" t="s">
        <v>1134</v>
      </c>
      <c r="L27" s="10">
        <v>0.30000000000000004</v>
      </c>
      <c r="P27" s="14">
        <v>7331</v>
      </c>
      <c r="T27" s="14">
        <v>7331</v>
      </c>
      <c r="X27" s="9" t="s">
        <v>54</v>
      </c>
      <c r="Y27" s="11">
        <v>-3</v>
      </c>
      <c r="AB27" s="9" t="s">
        <v>54</v>
      </c>
      <c r="AC27" s="11">
        <v>-3</v>
      </c>
      <c r="AF27" s="9" t="s">
        <v>54</v>
      </c>
    </row>
    <row r="28" spans="1:32" ht="15">
      <c r="A28" t="s">
        <v>1135</v>
      </c>
      <c r="D28" s="9" t="s">
        <v>598</v>
      </c>
      <c r="H28" s="9" t="s">
        <v>1136</v>
      </c>
      <c r="L28" s="10">
        <v>0.30000000000000004</v>
      </c>
      <c r="P28" s="14">
        <v>7331</v>
      </c>
      <c r="T28" s="14">
        <v>7331</v>
      </c>
      <c r="X28" s="9" t="s">
        <v>54</v>
      </c>
      <c r="Y28" s="11">
        <v>-3</v>
      </c>
      <c r="AB28" s="9" t="s">
        <v>54</v>
      </c>
      <c r="AC28" s="11">
        <v>-3</v>
      </c>
      <c r="AF28" s="9" t="s">
        <v>54</v>
      </c>
    </row>
    <row r="29" spans="1:32" ht="15">
      <c r="A29" t="s">
        <v>1137</v>
      </c>
      <c r="D29" s="9" t="s">
        <v>598</v>
      </c>
      <c r="H29" s="9" t="s">
        <v>1136</v>
      </c>
      <c r="L29" s="10">
        <v>0.04</v>
      </c>
      <c r="P29" s="14">
        <v>978</v>
      </c>
      <c r="T29" s="14">
        <v>978</v>
      </c>
      <c r="X29" s="9" t="s">
        <v>54</v>
      </c>
      <c r="Y29" s="11">
        <v>-3</v>
      </c>
      <c r="AB29" s="9" t="s">
        <v>54</v>
      </c>
      <c r="AC29" s="11">
        <v>-3</v>
      </c>
      <c r="AF29" s="9" t="s">
        <v>54</v>
      </c>
    </row>
    <row r="31" spans="11:28" ht="15">
      <c r="K31" s="8">
        <v>1.33</v>
      </c>
      <c r="L31" s="8"/>
      <c r="O31" s="17">
        <v>32508</v>
      </c>
      <c r="P31" s="17"/>
      <c r="S31" s="17">
        <v>32508</v>
      </c>
      <c r="T31" s="17"/>
      <c r="W31" s="16" t="s">
        <v>83</v>
      </c>
      <c r="X31" s="16"/>
      <c r="AB31" s="9" t="s">
        <v>54</v>
      </c>
    </row>
  </sheetData>
  <sheetProtection selectLockedCells="1" selectUnlockedCells="1"/>
  <mergeCells count="33">
    <mergeCell ref="A2:F2"/>
    <mergeCell ref="C5:D5"/>
    <mergeCell ref="G5:H5"/>
    <mergeCell ref="K5:L5"/>
    <mergeCell ref="O5:P5"/>
    <mergeCell ref="S5:T5"/>
    <mergeCell ref="W5:X5"/>
    <mergeCell ref="AA5:AB5"/>
    <mergeCell ref="AE5:AF5"/>
    <mergeCell ref="K7:L7"/>
    <mergeCell ref="O7:P7"/>
    <mergeCell ref="S7:T7"/>
    <mergeCell ref="W7:X7"/>
    <mergeCell ref="K13:L13"/>
    <mergeCell ref="O13:P13"/>
    <mergeCell ref="S13:T13"/>
    <mergeCell ref="W13:X13"/>
    <mergeCell ref="K16:L16"/>
    <mergeCell ref="O16:P16"/>
    <mergeCell ref="S16:T16"/>
    <mergeCell ref="W16:X16"/>
    <mergeCell ref="K22:L22"/>
    <mergeCell ref="O22:P22"/>
    <mergeCell ref="S22:T22"/>
    <mergeCell ref="W22:X22"/>
    <mergeCell ref="K25:L25"/>
    <mergeCell ref="O25:P25"/>
    <mergeCell ref="S25:T25"/>
    <mergeCell ref="W25:X25"/>
    <mergeCell ref="K31:L31"/>
    <mergeCell ref="O31:P31"/>
    <mergeCell ref="S31:T31"/>
    <mergeCell ref="W31:X3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2:L11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1:12" ht="39.75" customHeight="1">
      <c r="A5" s="12" t="s">
        <v>1138</v>
      </c>
      <c r="C5" s="7" t="s">
        <v>1139</v>
      </c>
      <c r="D5" s="7"/>
      <c r="G5" s="7" t="s">
        <v>1140</v>
      </c>
      <c r="H5" s="7"/>
      <c r="K5" s="7" t="s">
        <v>1141</v>
      </c>
      <c r="L5" s="7"/>
    </row>
    <row r="6" spans="1:12" ht="15">
      <c r="A6" t="s">
        <v>1142</v>
      </c>
      <c r="D6" s="14">
        <v>16503</v>
      </c>
      <c r="G6" s="8">
        <v>12.97</v>
      </c>
      <c r="H6" s="8"/>
      <c r="K6" s="17">
        <v>214</v>
      </c>
      <c r="L6" s="17"/>
    </row>
    <row r="7" spans="1:12" ht="15">
      <c r="A7" t="s">
        <v>1143</v>
      </c>
      <c r="D7" s="14">
        <v>16216</v>
      </c>
      <c r="H7" s="10">
        <v>14.48</v>
      </c>
      <c r="L7" s="14">
        <v>235</v>
      </c>
    </row>
    <row r="8" spans="1:12" ht="15">
      <c r="A8" t="s">
        <v>1144</v>
      </c>
      <c r="D8" s="14">
        <v>16207</v>
      </c>
      <c r="H8" s="10">
        <v>14.83</v>
      </c>
      <c r="L8" s="14">
        <v>240</v>
      </c>
    </row>
    <row r="9" spans="1:12" ht="15">
      <c r="A9" t="s">
        <v>1145</v>
      </c>
      <c r="D9" s="14">
        <v>29152</v>
      </c>
      <c r="H9" s="10">
        <v>11.85</v>
      </c>
      <c r="L9" s="14">
        <v>346</v>
      </c>
    </row>
    <row r="11" spans="1:12" ht="15">
      <c r="A11" t="s">
        <v>21</v>
      </c>
      <c r="D11" s="14">
        <v>78078</v>
      </c>
      <c r="G11" s="8">
        <v>13.25</v>
      </c>
      <c r="H11" s="8"/>
      <c r="K11" s="17">
        <v>1035</v>
      </c>
      <c r="L11" s="17"/>
    </row>
  </sheetData>
  <sheetProtection selectLockedCells="1" selectUnlockedCells="1"/>
  <mergeCells count="8">
    <mergeCell ref="A2:F2"/>
    <mergeCell ref="C5:D5"/>
    <mergeCell ref="G5:H5"/>
    <mergeCell ref="K5:L5"/>
    <mergeCell ref="G6:H6"/>
    <mergeCell ref="K6:L6"/>
    <mergeCell ref="G11:H11"/>
    <mergeCell ref="K11:L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F11"/>
  <sheetViews>
    <sheetView workbookViewId="0" topLeftCell="A1">
      <selection activeCell="A1" sqref="A1"/>
    </sheetView>
  </sheetViews>
  <sheetFormatPr defaultColWidth="8.00390625" defaultRowHeight="15"/>
  <cols>
    <col min="1" max="1" width="13.7109375" style="0" customWidth="1"/>
    <col min="2" max="2" width="8.7109375" style="0" customWidth="1"/>
    <col min="3" max="3" width="46.7109375" style="0" customWidth="1"/>
    <col min="4" max="16384" width="8.7109375" style="0" customWidth="1"/>
  </cols>
  <sheetData>
    <row r="2" spans="1:6" ht="15">
      <c r="A2" s="1" t="s">
        <v>55</v>
      </c>
      <c r="B2" s="1"/>
      <c r="C2" s="1"/>
      <c r="D2" s="1"/>
      <c r="E2" s="1"/>
      <c r="F2" s="1"/>
    </row>
    <row r="5" spans="1:3" ht="15">
      <c r="A5" t="s">
        <v>57</v>
      </c>
      <c r="C5" t="e">
        <f>#N/A</f>
        <v>#N/A</v>
      </c>
    </row>
    <row r="6" ht="15">
      <c r="C6">
        <f>0.5%</f>
        <v>0</v>
      </c>
    </row>
    <row r="7" spans="2:3" ht="15">
      <c r="B7" s="4"/>
      <c r="C7" s="4"/>
    </row>
    <row r="8" spans="1:3" ht="15">
      <c r="A8" t="s">
        <v>56</v>
      </c>
      <c r="C8" t="e">
        <f>#N/A</f>
        <v>#N/A</v>
      </c>
    </row>
    <row r="9" ht="15">
      <c r="C9" t="e">
        <f>#N/A</f>
        <v>#N/A</v>
      </c>
    </row>
    <row r="10" ht="15">
      <c r="C10">
        <f>0.5%+0.0725%</f>
        <v>0</v>
      </c>
    </row>
    <row r="11" ht="15">
      <c r="C11">
        <f>0.5725%</f>
        <v>0</v>
      </c>
    </row>
  </sheetData>
  <sheetProtection selectLockedCells="1" selectUnlockedCells="1"/>
  <mergeCells count="2">
    <mergeCell ref="A2:F2"/>
    <mergeCell ref="B7:C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0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12" t="s">
        <v>1146</v>
      </c>
      <c r="C3" s="7" t="s">
        <v>1147</v>
      </c>
      <c r="D3" s="7"/>
      <c r="G3" s="7" t="s">
        <v>1140</v>
      </c>
      <c r="H3" s="7"/>
      <c r="K3" s="7" t="s">
        <v>1141</v>
      </c>
      <c r="L3" s="7"/>
    </row>
    <row r="4" spans="1:12" ht="15">
      <c r="A4" t="s">
        <v>1148</v>
      </c>
      <c r="D4" s="14">
        <v>21855</v>
      </c>
      <c r="G4" s="8">
        <v>15.25</v>
      </c>
      <c r="H4" s="8"/>
      <c r="K4" s="17">
        <v>333</v>
      </c>
      <c r="L4" s="17"/>
    </row>
    <row r="5" spans="1:12" ht="15">
      <c r="A5" t="s">
        <v>1149</v>
      </c>
      <c r="D5" s="14">
        <v>14067</v>
      </c>
      <c r="H5" s="10">
        <v>16.23</v>
      </c>
      <c r="L5" s="14">
        <v>228</v>
      </c>
    </row>
    <row r="6" spans="1:12" ht="15">
      <c r="A6" t="s">
        <v>1150</v>
      </c>
      <c r="D6" s="14">
        <v>15289</v>
      </c>
      <c r="H6" s="10">
        <v>15.35</v>
      </c>
      <c r="L6" s="14">
        <v>235</v>
      </c>
    </row>
    <row r="7" spans="1:12" ht="15">
      <c r="A7" t="s">
        <v>1151</v>
      </c>
      <c r="D7" s="14">
        <v>17525</v>
      </c>
      <c r="H7" s="10">
        <v>15.27</v>
      </c>
      <c r="L7" s="14">
        <v>268</v>
      </c>
    </row>
    <row r="9" spans="1:12" ht="15">
      <c r="A9" t="s">
        <v>21</v>
      </c>
      <c r="D9" s="14">
        <v>68736</v>
      </c>
      <c r="G9" s="8">
        <v>15.48</v>
      </c>
      <c r="H9" s="8"/>
      <c r="K9" s="17">
        <v>1064</v>
      </c>
      <c r="L9" s="17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1.xml><?xml version="1.0" encoding="utf-8"?>
<worksheet xmlns="http://schemas.openxmlformats.org/spreadsheetml/2006/main" xmlns:r="http://schemas.openxmlformats.org/officeDocument/2006/relationships">
  <dimension ref="A3:L9"/>
  <sheetViews>
    <sheetView workbookViewId="0" topLeftCell="A1">
      <selection activeCell="A1" sqref="A1"/>
    </sheetView>
  </sheetViews>
  <sheetFormatPr defaultColWidth="8.00390625" defaultRowHeight="15"/>
  <cols>
    <col min="1" max="1" width="41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1:12" ht="39.75" customHeight="1">
      <c r="A3" s="12" t="s">
        <v>1152</v>
      </c>
      <c r="C3" s="7" t="s">
        <v>1147</v>
      </c>
      <c r="D3" s="7"/>
      <c r="G3" s="7" t="s">
        <v>1140</v>
      </c>
      <c r="H3" s="7"/>
      <c r="K3" s="7" t="s">
        <v>1141</v>
      </c>
      <c r="L3" s="7"/>
    </row>
    <row r="4" spans="1:12" ht="15">
      <c r="A4" t="s">
        <v>1153</v>
      </c>
      <c r="D4" s="14">
        <v>31586</v>
      </c>
      <c r="G4" s="8">
        <v>7.58</v>
      </c>
      <c r="H4" s="8"/>
      <c r="K4" s="17">
        <v>239</v>
      </c>
      <c r="L4" s="17"/>
    </row>
    <row r="5" spans="1:12" ht="15">
      <c r="A5" t="s">
        <v>1154</v>
      </c>
      <c r="D5" s="14">
        <v>21904</v>
      </c>
      <c r="H5" s="10">
        <v>9.04</v>
      </c>
      <c r="L5" s="14">
        <v>198</v>
      </c>
    </row>
    <row r="6" spans="1:12" ht="15">
      <c r="A6" t="s">
        <v>1155</v>
      </c>
      <c r="D6" s="14">
        <v>28871</v>
      </c>
      <c r="H6" s="10">
        <v>10.18</v>
      </c>
      <c r="L6" s="14">
        <v>294</v>
      </c>
    </row>
    <row r="7" spans="1:12" ht="15">
      <c r="A7" t="s">
        <v>1156</v>
      </c>
      <c r="D7" s="14">
        <v>20222</v>
      </c>
      <c r="H7" s="10">
        <v>12.91</v>
      </c>
      <c r="L7" s="14">
        <v>261</v>
      </c>
    </row>
    <row r="9" spans="1:12" ht="15">
      <c r="A9" t="s">
        <v>21</v>
      </c>
      <c r="D9" s="14">
        <v>102583</v>
      </c>
      <c r="G9" s="8">
        <v>9.67</v>
      </c>
      <c r="H9" s="8"/>
      <c r="K9" s="17">
        <v>992</v>
      </c>
      <c r="L9" s="17"/>
    </row>
  </sheetData>
  <sheetProtection selectLockedCells="1" selectUnlockedCells="1"/>
  <mergeCells count="7">
    <mergeCell ref="C3:D3"/>
    <mergeCell ref="G3:H3"/>
    <mergeCell ref="K3:L3"/>
    <mergeCell ref="G4:H4"/>
    <mergeCell ref="K4:L4"/>
    <mergeCell ref="G9:H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2.xml><?xml version="1.0" encoding="utf-8"?>
<worksheet xmlns="http://schemas.openxmlformats.org/spreadsheetml/2006/main" xmlns:r="http://schemas.openxmlformats.org/officeDocument/2006/relationships">
  <dimension ref="A2:T35"/>
  <sheetViews>
    <sheetView workbookViewId="0" topLeftCell="A1">
      <selection activeCell="A1" sqref="A1"/>
    </sheetView>
  </sheetViews>
  <sheetFormatPr defaultColWidth="8.00390625" defaultRowHeight="15"/>
  <cols>
    <col min="1" max="1" width="68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3" width="2.7109375" style="0" customWidth="1"/>
    <col min="14" max="15" width="8.7109375" style="0" customWidth="1"/>
    <col min="16" max="16" width="10.7109375" style="0" customWidth="1"/>
    <col min="17" max="19" width="8.7109375" style="0" customWidth="1"/>
    <col min="20" max="20" width="10.7109375" style="0" customWidth="1"/>
    <col min="21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20" ht="15">
      <c r="C5" s="6" t="s">
        <v>94</v>
      </c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3:20" ht="15">
      <c r="C6" s="6" t="s">
        <v>95</v>
      </c>
      <c r="D6" s="6"/>
      <c r="G6" s="6" t="s">
        <v>96</v>
      </c>
      <c r="H6" s="6"/>
      <c r="K6" s="6" t="s">
        <v>97</v>
      </c>
      <c r="L6" s="6"/>
      <c r="O6" s="6" t="s">
        <v>98</v>
      </c>
      <c r="P6" s="6"/>
      <c r="S6" s="6" t="s">
        <v>99</v>
      </c>
      <c r="T6" s="6"/>
    </row>
    <row r="7" ht="15">
      <c r="A7" s="12" t="s">
        <v>119</v>
      </c>
    </row>
    <row r="8" spans="1:20" ht="15">
      <c r="A8" t="s">
        <v>1157</v>
      </c>
      <c r="C8" s="8">
        <v>16.85</v>
      </c>
      <c r="D8" s="8"/>
      <c r="G8" s="8">
        <v>16.47</v>
      </c>
      <c r="H8" s="8"/>
      <c r="K8" s="8">
        <v>16.05</v>
      </c>
      <c r="L8" s="8"/>
      <c r="O8" s="8">
        <v>15.76</v>
      </c>
      <c r="P8" s="8"/>
      <c r="S8" s="8">
        <v>15.17</v>
      </c>
      <c r="T8" s="8"/>
    </row>
    <row r="9" spans="1:20" ht="15">
      <c r="A9" t="s">
        <v>1158</v>
      </c>
      <c r="D9" s="10">
        <v>1.62</v>
      </c>
      <c r="H9" s="10">
        <v>1.31</v>
      </c>
      <c r="L9" s="10">
        <v>1.43</v>
      </c>
      <c r="P9" s="10">
        <v>1.44</v>
      </c>
      <c r="T9" s="10">
        <v>1.45</v>
      </c>
    </row>
    <row r="10" spans="1:20" ht="15">
      <c r="A10" t="s">
        <v>1159</v>
      </c>
      <c r="D10" s="23">
        <v>-0.06</v>
      </c>
      <c r="H10" s="23">
        <v>-0.05</v>
      </c>
      <c r="L10" s="23">
        <v>-0.45</v>
      </c>
      <c r="P10" s="10">
        <v>0.67</v>
      </c>
      <c r="T10" s="23">
        <v>-0.77</v>
      </c>
    </row>
    <row r="11" spans="1:20" ht="15">
      <c r="A11" t="s">
        <v>1160</v>
      </c>
      <c r="D11" s="23">
        <v>-0.27</v>
      </c>
      <c r="H11" s="10">
        <v>0.74</v>
      </c>
      <c r="L11" s="10">
        <v>1.05</v>
      </c>
      <c r="P11" s="23">
        <v>-0.23</v>
      </c>
      <c r="T11" s="10">
        <v>1.59</v>
      </c>
    </row>
    <row r="12" spans="1:20" ht="15">
      <c r="A12" t="s">
        <v>1161</v>
      </c>
      <c r="D12" s="23">
        <v>-0.01</v>
      </c>
      <c r="H12" s="23">
        <v>-0.02</v>
      </c>
      <c r="L12" s="23">
        <v>-0.01</v>
      </c>
      <c r="P12" s="23">
        <v>-0.01</v>
      </c>
      <c r="T12" s="9" t="s">
        <v>54</v>
      </c>
    </row>
    <row r="14" spans="1:20" ht="15">
      <c r="A14" s="12" t="s">
        <v>1162</v>
      </c>
      <c r="D14" s="10">
        <v>1.28</v>
      </c>
      <c r="H14" s="10">
        <v>1.98</v>
      </c>
      <c r="L14" s="10">
        <v>2.02</v>
      </c>
      <c r="P14" s="10">
        <v>1.87</v>
      </c>
      <c r="T14" s="10">
        <v>2.27</v>
      </c>
    </row>
    <row r="15" spans="1:20" ht="15">
      <c r="A15" t="s">
        <v>1163</v>
      </c>
      <c r="D15" s="10">
        <v>0.01</v>
      </c>
      <c r="H15" s="9" t="s">
        <v>54</v>
      </c>
      <c r="L15" s="10">
        <v>0.01</v>
      </c>
      <c r="P15" s="10">
        <v>0.02</v>
      </c>
      <c r="T15" s="23">
        <v>-0.05</v>
      </c>
    </row>
    <row r="16" spans="1:20" ht="15">
      <c r="A16" t="s">
        <v>1164</v>
      </c>
      <c r="D16" s="23">
        <v>-1.33</v>
      </c>
      <c r="H16" s="23">
        <v>-1.6</v>
      </c>
      <c r="L16" s="23">
        <v>-1.6</v>
      </c>
      <c r="P16" s="23">
        <v>-1.6</v>
      </c>
      <c r="T16" s="23">
        <v>-1.6</v>
      </c>
    </row>
    <row r="17" spans="1:20" ht="15">
      <c r="A17" t="s">
        <v>1165</v>
      </c>
      <c r="D17" s="9" t="s">
        <v>54</v>
      </c>
      <c r="H17" s="9" t="s">
        <v>54</v>
      </c>
      <c r="L17" s="23">
        <v>-0.01</v>
      </c>
      <c r="P17" s="9" t="s">
        <v>54</v>
      </c>
      <c r="T17" s="23">
        <v>-0.03</v>
      </c>
    </row>
    <row r="19" spans="1:20" ht="15">
      <c r="A19" t="s">
        <v>1166</v>
      </c>
      <c r="C19" s="8">
        <v>16.81</v>
      </c>
      <c r="D19" s="8"/>
      <c r="G19" s="8">
        <v>16.85</v>
      </c>
      <c r="H19" s="8"/>
      <c r="K19" s="8">
        <v>16.47</v>
      </c>
      <c r="L19" s="8"/>
      <c r="O19" s="8">
        <v>16.05</v>
      </c>
      <c r="P19" s="8"/>
      <c r="S19" s="8">
        <v>15.76</v>
      </c>
      <c r="T19" s="8"/>
    </row>
    <row r="21" spans="1:20" ht="15">
      <c r="A21" t="s">
        <v>1167</v>
      </c>
      <c r="C21" s="8">
        <v>13.1</v>
      </c>
      <c r="D21" s="8"/>
      <c r="G21" s="8">
        <v>14.84</v>
      </c>
      <c r="H21" s="8"/>
      <c r="K21" s="8">
        <v>11.69</v>
      </c>
      <c r="L21" s="8"/>
      <c r="O21" s="8">
        <v>15.18</v>
      </c>
      <c r="P21" s="8"/>
      <c r="S21" s="8">
        <v>15.73</v>
      </c>
      <c r="T21" s="8"/>
    </row>
    <row r="23" spans="1:20" ht="15">
      <c r="A23" t="s">
        <v>1168</v>
      </c>
      <c r="D23" s="14">
        <v>24437400</v>
      </c>
      <c r="H23" s="14">
        <v>24463119</v>
      </c>
      <c r="L23" s="14">
        <v>24463119</v>
      </c>
      <c r="P23" s="14">
        <v>24507940</v>
      </c>
      <c r="T23" s="14">
        <v>22446076</v>
      </c>
    </row>
    <row r="24" spans="1:20" ht="15">
      <c r="A24" t="s">
        <v>1169</v>
      </c>
      <c r="D24" s="14">
        <v>24442431</v>
      </c>
      <c r="H24" s="14">
        <v>24463119</v>
      </c>
      <c r="L24" s="14">
        <v>24471730</v>
      </c>
      <c r="P24" s="14">
        <v>23527188</v>
      </c>
      <c r="T24" s="14">
        <v>18283715</v>
      </c>
    </row>
    <row r="25" spans="1:20" ht="15">
      <c r="A25" t="s">
        <v>1170</v>
      </c>
      <c r="C25" s="17">
        <v>410760</v>
      </c>
      <c r="D25" s="17"/>
      <c r="G25" s="17">
        <v>412310</v>
      </c>
      <c r="H25" s="17"/>
      <c r="K25" s="17">
        <v>402985</v>
      </c>
      <c r="L25" s="17"/>
      <c r="O25" s="17">
        <v>393273</v>
      </c>
      <c r="P25" s="17"/>
      <c r="S25" s="17">
        <v>353785</v>
      </c>
      <c r="T25" s="17"/>
    </row>
    <row r="26" spans="1:20" ht="15">
      <c r="A26" t="s">
        <v>1171</v>
      </c>
      <c r="C26" s="17">
        <v>392866</v>
      </c>
      <c r="D26" s="17"/>
      <c r="G26" s="17">
        <v>404284</v>
      </c>
      <c r="H26" s="17"/>
      <c r="K26" s="17">
        <v>398440</v>
      </c>
      <c r="L26" s="17"/>
      <c r="O26" s="17">
        <v>376292</v>
      </c>
      <c r="P26" s="17"/>
      <c r="S26" s="17">
        <v>289453</v>
      </c>
      <c r="T26" s="17"/>
    </row>
    <row r="27" ht="15">
      <c r="A27" s="12" t="s">
        <v>1172</v>
      </c>
    </row>
    <row r="28" spans="1:20" ht="15">
      <c r="A28" s="12" t="s">
        <v>1173</v>
      </c>
      <c r="D28" s="9" t="s">
        <v>1174</v>
      </c>
      <c r="H28" s="9" t="s">
        <v>1175</v>
      </c>
      <c r="L28" s="9" t="s">
        <v>1176</v>
      </c>
      <c r="P28" s="9" t="s">
        <v>1177</v>
      </c>
      <c r="T28" s="9" t="s">
        <v>1178</v>
      </c>
    </row>
    <row r="29" spans="1:20" ht="15">
      <c r="A29" t="s">
        <v>1179</v>
      </c>
      <c r="D29" s="9" t="s">
        <v>1180</v>
      </c>
      <c r="H29" s="9" t="s">
        <v>1181</v>
      </c>
      <c r="L29" s="9" t="s">
        <v>1182</v>
      </c>
      <c r="P29" s="9" t="s">
        <v>1183</v>
      </c>
      <c r="T29" s="9" t="s">
        <v>1177</v>
      </c>
    </row>
    <row r="30" spans="1:20" ht="15">
      <c r="A30" s="12" t="s">
        <v>141</v>
      </c>
      <c r="D30" s="9" t="s">
        <v>142</v>
      </c>
      <c r="H30" s="9" t="s">
        <v>143</v>
      </c>
      <c r="L30" s="9" t="s">
        <v>144</v>
      </c>
      <c r="M30" t="s">
        <v>145</v>
      </c>
      <c r="P30" s="9" t="s">
        <v>138</v>
      </c>
      <c r="T30" s="9" t="s">
        <v>146</v>
      </c>
    </row>
    <row r="31" spans="1:20" ht="15">
      <c r="A31" s="12" t="s">
        <v>1184</v>
      </c>
      <c r="D31" s="9" t="s">
        <v>148</v>
      </c>
      <c r="H31" s="9" t="s">
        <v>126</v>
      </c>
      <c r="L31" s="9" t="s">
        <v>127</v>
      </c>
      <c r="P31" s="9" t="s">
        <v>149</v>
      </c>
      <c r="T31" s="9" t="s">
        <v>150</v>
      </c>
    </row>
    <row r="32" spans="1:20" ht="15">
      <c r="A32" t="s">
        <v>1185</v>
      </c>
      <c r="D32" s="9" t="s">
        <v>1186</v>
      </c>
      <c r="H32" s="9" t="s">
        <v>1187</v>
      </c>
      <c r="L32" s="9" t="s">
        <v>1188</v>
      </c>
      <c r="P32" s="9" t="s">
        <v>1188</v>
      </c>
      <c r="T32" s="9" t="s">
        <v>1189</v>
      </c>
    </row>
    <row r="33" ht="15">
      <c r="A33" s="12" t="s">
        <v>1190</v>
      </c>
    </row>
    <row r="34" spans="1:20" ht="15">
      <c r="A34" t="s">
        <v>1191</v>
      </c>
      <c r="C34" s="17">
        <v>385350</v>
      </c>
      <c r="D34" s="17"/>
      <c r="G34" s="17">
        <v>319050</v>
      </c>
      <c r="H34" s="17"/>
      <c r="K34" s="17">
        <v>271560</v>
      </c>
      <c r="L34" s="17"/>
      <c r="O34" s="17">
        <v>219920</v>
      </c>
      <c r="P34" s="17"/>
      <c r="S34" s="17">
        <v>221200</v>
      </c>
      <c r="T34" s="17"/>
    </row>
    <row r="35" spans="1:20" ht="15">
      <c r="A35" t="s">
        <v>1192</v>
      </c>
      <c r="C35" s="8">
        <v>15.77</v>
      </c>
      <c r="D35" s="8"/>
      <c r="G35" s="8">
        <v>13.04</v>
      </c>
      <c r="H35" s="8"/>
      <c r="K35" s="8">
        <v>11.1</v>
      </c>
      <c r="L35" s="8"/>
      <c r="O35" s="8">
        <v>9.35</v>
      </c>
      <c r="P35" s="8"/>
      <c r="S35" s="8">
        <v>12.1</v>
      </c>
      <c r="T35" s="8"/>
    </row>
  </sheetData>
  <sheetProtection selectLockedCells="1" selectUnlockedCells="1"/>
  <mergeCells count="42">
    <mergeCell ref="A2:F2"/>
    <mergeCell ref="C5:T5"/>
    <mergeCell ref="C6:D6"/>
    <mergeCell ref="G6:H6"/>
    <mergeCell ref="K6:L6"/>
    <mergeCell ref="O6:P6"/>
    <mergeCell ref="S6:T6"/>
    <mergeCell ref="C8:D8"/>
    <mergeCell ref="G8:H8"/>
    <mergeCell ref="K8:L8"/>
    <mergeCell ref="O8:P8"/>
    <mergeCell ref="S8:T8"/>
    <mergeCell ref="C19:D19"/>
    <mergeCell ref="G19:H19"/>
    <mergeCell ref="K19:L19"/>
    <mergeCell ref="O19:P19"/>
    <mergeCell ref="S19:T19"/>
    <mergeCell ref="C21:D21"/>
    <mergeCell ref="G21:H21"/>
    <mergeCell ref="K21:L21"/>
    <mergeCell ref="O21:P21"/>
    <mergeCell ref="S21:T21"/>
    <mergeCell ref="C25:D25"/>
    <mergeCell ref="G25:H25"/>
    <mergeCell ref="K25:L25"/>
    <mergeCell ref="O25:P25"/>
    <mergeCell ref="S25:T25"/>
    <mergeCell ref="C26:D26"/>
    <mergeCell ref="G26:H26"/>
    <mergeCell ref="K26:L26"/>
    <mergeCell ref="O26:P26"/>
    <mergeCell ref="S26:T26"/>
    <mergeCell ref="C34:D34"/>
    <mergeCell ref="G34:H34"/>
    <mergeCell ref="K34:L34"/>
    <mergeCell ref="O34:P34"/>
    <mergeCell ref="S34:T34"/>
    <mergeCell ref="C35:D35"/>
    <mergeCell ref="G35:H35"/>
    <mergeCell ref="K35:L35"/>
    <mergeCell ref="O35:P35"/>
    <mergeCell ref="S35:T35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3.xml><?xml version="1.0" encoding="utf-8"?>
<worksheet xmlns="http://schemas.openxmlformats.org/spreadsheetml/2006/main" xmlns:r="http://schemas.openxmlformats.org/officeDocument/2006/relationships">
  <dimension ref="A3:T8"/>
  <sheetViews>
    <sheetView workbookViewId="0" topLeftCell="A1">
      <selection activeCell="A1" sqref="A1"/>
    </sheetView>
  </sheetViews>
  <sheetFormatPr defaultColWidth="8.00390625" defaultRowHeight="15"/>
  <cols>
    <col min="1" max="1" width="50.7109375" style="0" customWidth="1"/>
    <col min="2" max="3" width="8.7109375" style="0" customWidth="1"/>
    <col min="4" max="4" width="5.7109375" style="0" customWidth="1"/>
    <col min="5" max="7" width="8.7109375" style="0" customWidth="1"/>
    <col min="8" max="8" width="5.7109375" style="0" customWidth="1"/>
    <col min="9" max="11" width="8.7109375" style="0" customWidth="1"/>
    <col min="12" max="12" width="5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3" spans="3:20" ht="15">
      <c r="C3" s="6" t="s">
        <v>94</v>
      </c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</row>
    <row r="4" spans="1:20" ht="15">
      <c r="A4" s="12" t="s">
        <v>1193</v>
      </c>
      <c r="C4" s="6" t="s">
        <v>95</v>
      </c>
      <c r="D4" s="6"/>
      <c r="G4" s="6" t="s">
        <v>96</v>
      </c>
      <c r="H4" s="6"/>
      <c r="K4" s="6" t="s">
        <v>97</v>
      </c>
      <c r="L4" s="6"/>
      <c r="O4" s="6" t="s">
        <v>98</v>
      </c>
      <c r="P4" s="6"/>
      <c r="S4" s="6" t="s">
        <v>99</v>
      </c>
      <c r="T4" s="6"/>
    </row>
    <row r="5" spans="1:20" ht="15">
      <c r="A5" t="s">
        <v>1194</v>
      </c>
      <c r="D5" s="9" t="s">
        <v>1195</v>
      </c>
      <c r="H5" s="9" t="s">
        <v>214</v>
      </c>
      <c r="L5" s="9" t="s">
        <v>1196</v>
      </c>
      <c r="P5" s="9" t="s">
        <v>1197</v>
      </c>
      <c r="T5" s="9" t="s">
        <v>1181</v>
      </c>
    </row>
    <row r="6" spans="1:20" ht="15">
      <c r="A6" t="s">
        <v>1198</v>
      </c>
      <c r="D6" s="9" t="s">
        <v>1199</v>
      </c>
      <c r="H6" s="9" t="s">
        <v>1200</v>
      </c>
      <c r="L6" s="9" t="s">
        <v>1201</v>
      </c>
      <c r="P6" s="9" t="s">
        <v>1202</v>
      </c>
      <c r="T6" s="9" t="s">
        <v>1203</v>
      </c>
    </row>
    <row r="8" spans="1:20" ht="15">
      <c r="A8" s="12" t="s">
        <v>1204</v>
      </c>
      <c r="D8" s="9" t="s">
        <v>1174</v>
      </c>
      <c r="H8" s="9" t="s">
        <v>1175</v>
      </c>
      <c r="L8" s="9" t="s">
        <v>1176</v>
      </c>
      <c r="P8" s="9" t="s">
        <v>1177</v>
      </c>
      <c r="T8" s="9" t="s">
        <v>1178</v>
      </c>
    </row>
  </sheetData>
  <sheetProtection selectLockedCells="1" selectUnlockedCells="1"/>
  <mergeCells count="6">
    <mergeCell ref="C3:T3"/>
    <mergeCell ref="C4:D4"/>
    <mergeCell ref="G4:H4"/>
    <mergeCell ref="K4:L4"/>
    <mergeCell ref="O4:P4"/>
    <mergeCell ref="S4:T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4.xml><?xml version="1.0" encoding="utf-8"?>
<worksheet xmlns="http://schemas.openxmlformats.org/spreadsheetml/2006/main" xmlns:r="http://schemas.openxmlformats.org/officeDocument/2006/relationships">
  <dimension ref="A2:P11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6" ht="39.75" customHeight="1">
      <c r="C5" s="7" t="s">
        <v>1205</v>
      </c>
      <c r="D5" s="7"/>
      <c r="G5" s="7" t="s">
        <v>1206</v>
      </c>
      <c r="H5" s="7"/>
      <c r="K5" s="7" t="s">
        <v>1207</v>
      </c>
      <c r="L5" s="7"/>
      <c r="O5" s="7" t="s">
        <v>10</v>
      </c>
      <c r="P5" s="7"/>
    </row>
    <row r="6" spans="1:16" ht="15">
      <c r="A6" s="12" t="s">
        <v>102</v>
      </c>
      <c r="C6" s="17">
        <v>19983</v>
      </c>
      <c r="D6" s="17"/>
      <c r="G6" s="17">
        <v>20433</v>
      </c>
      <c r="H6" s="17"/>
      <c r="K6" s="17">
        <v>21077</v>
      </c>
      <c r="L6" s="17"/>
      <c r="O6" s="17">
        <v>23630</v>
      </c>
      <c r="P6" s="17"/>
    </row>
    <row r="7" spans="1:16" ht="15">
      <c r="A7" t="s">
        <v>113</v>
      </c>
      <c r="D7" s="14">
        <v>17417</v>
      </c>
      <c r="H7" s="14">
        <v>9291</v>
      </c>
      <c r="L7" s="14">
        <v>6902</v>
      </c>
      <c r="P7" s="14">
        <v>6038</v>
      </c>
    </row>
    <row r="8" spans="1:16" ht="15">
      <c r="A8" t="s">
        <v>1208</v>
      </c>
      <c r="D8" s="20">
        <v>-26971</v>
      </c>
      <c r="H8" s="14">
        <v>7973</v>
      </c>
      <c r="L8" s="14">
        <v>20707</v>
      </c>
      <c r="P8" s="14">
        <v>29517</v>
      </c>
    </row>
    <row r="9" spans="1:16" ht="15">
      <c r="A9" t="s">
        <v>1209</v>
      </c>
      <c r="C9" s="8">
        <v>0.71</v>
      </c>
      <c r="D9" s="8"/>
      <c r="G9" s="8">
        <v>0.38</v>
      </c>
      <c r="H9" s="8"/>
      <c r="K9" s="8">
        <v>0.28</v>
      </c>
      <c r="L9" s="8"/>
      <c r="O9" s="8">
        <v>0.25</v>
      </c>
      <c r="P9" s="8"/>
    </row>
    <row r="10" spans="1:16" ht="15">
      <c r="A10" t="s">
        <v>1210</v>
      </c>
      <c r="C10" s="21">
        <v>-1.1</v>
      </c>
      <c r="D10" s="21"/>
      <c r="G10" s="8">
        <v>0.33</v>
      </c>
      <c r="H10" s="8"/>
      <c r="K10" s="8">
        <v>0.85</v>
      </c>
      <c r="L10" s="8"/>
      <c r="O10" s="8">
        <v>1.2</v>
      </c>
      <c r="P10" s="8"/>
    </row>
    <row r="11" spans="1:16" ht="15">
      <c r="A11" t="s">
        <v>1211</v>
      </c>
      <c r="C11" s="8">
        <v>15.37</v>
      </c>
      <c r="D11" s="8"/>
      <c r="G11" s="8">
        <v>15.39</v>
      </c>
      <c r="H11" s="8"/>
      <c r="K11" s="8">
        <v>15.94</v>
      </c>
      <c r="L11" s="8"/>
      <c r="O11" s="8">
        <v>16.81</v>
      </c>
      <c r="P11" s="8"/>
    </row>
  </sheetData>
  <sheetProtection selectLockedCells="1" selectUnlockedCells="1"/>
  <mergeCells count="21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9:D9"/>
    <mergeCell ref="G9:H9"/>
    <mergeCell ref="K9:L9"/>
    <mergeCell ref="O9:P9"/>
    <mergeCell ref="C10:D10"/>
    <mergeCell ref="G10:H10"/>
    <mergeCell ref="K10:L10"/>
    <mergeCell ref="O10:P10"/>
    <mergeCell ref="C11:D11"/>
    <mergeCell ref="G11:H11"/>
    <mergeCell ref="K11:L11"/>
    <mergeCell ref="O11:P1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5.xml><?xml version="1.0" encoding="utf-8"?>
<worksheet xmlns="http://schemas.openxmlformats.org/spreadsheetml/2006/main" xmlns:r="http://schemas.openxmlformats.org/officeDocument/2006/relationships">
  <dimension ref="A3:P9"/>
  <sheetViews>
    <sheetView workbookViewId="0" topLeftCell="A1">
      <selection activeCell="A1" sqref="A1"/>
    </sheetView>
  </sheetViews>
  <sheetFormatPr defaultColWidth="8.00390625" defaultRowHeight="15"/>
  <cols>
    <col min="1" max="1" width="52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5" width="8.7109375" style="0" customWidth="1"/>
    <col min="16" max="16" width="10.7109375" style="0" customWidth="1"/>
    <col min="17" max="16384" width="8.7109375" style="0" customWidth="1"/>
  </cols>
  <sheetData>
    <row r="3" spans="3:16" ht="39.75" customHeight="1">
      <c r="C3" s="7" t="s">
        <v>1212</v>
      </c>
      <c r="D3" s="7"/>
      <c r="G3" s="7" t="s">
        <v>1213</v>
      </c>
      <c r="H3" s="7"/>
      <c r="K3" s="7" t="s">
        <v>1214</v>
      </c>
      <c r="L3" s="7"/>
      <c r="O3" s="7" t="s">
        <v>11</v>
      </c>
      <c r="P3" s="7"/>
    </row>
    <row r="4" spans="1:16" ht="15">
      <c r="A4" s="12" t="s">
        <v>102</v>
      </c>
      <c r="C4" s="17">
        <v>20330</v>
      </c>
      <c r="D4" s="17"/>
      <c r="G4" s="17">
        <v>18068</v>
      </c>
      <c r="H4" s="17"/>
      <c r="K4" s="17">
        <v>19201</v>
      </c>
      <c r="L4" s="17"/>
      <c r="O4" s="17">
        <v>19507</v>
      </c>
      <c r="P4" s="17"/>
    </row>
    <row r="5" spans="1:16" ht="15">
      <c r="A5" t="s">
        <v>113</v>
      </c>
      <c r="D5" s="14">
        <v>9599</v>
      </c>
      <c r="H5" s="14">
        <v>9643</v>
      </c>
      <c r="L5" s="14">
        <v>7362</v>
      </c>
      <c r="P5" s="14">
        <v>5365</v>
      </c>
    </row>
    <row r="6" spans="1:16" ht="15">
      <c r="A6" t="s">
        <v>1208</v>
      </c>
      <c r="D6" s="14">
        <v>11372</v>
      </c>
      <c r="H6" s="14">
        <v>3202</v>
      </c>
      <c r="L6" s="14">
        <v>13895</v>
      </c>
      <c r="P6" s="14">
        <v>19997</v>
      </c>
    </row>
    <row r="7" spans="1:16" ht="15">
      <c r="A7" t="s">
        <v>1209</v>
      </c>
      <c r="C7" s="8">
        <v>0.39</v>
      </c>
      <c r="D7" s="8"/>
      <c r="G7" s="8">
        <v>0.39</v>
      </c>
      <c r="H7" s="8"/>
      <c r="K7" s="8">
        <v>0.31</v>
      </c>
      <c r="L7" s="8"/>
      <c r="O7" s="8">
        <v>0.22</v>
      </c>
      <c r="P7" s="8"/>
    </row>
    <row r="8" spans="1:16" ht="15">
      <c r="A8" t="s">
        <v>1210</v>
      </c>
      <c r="C8" s="8">
        <v>0.46</v>
      </c>
      <c r="D8" s="8"/>
      <c r="G8" s="8">
        <v>0.13</v>
      </c>
      <c r="H8" s="8"/>
      <c r="K8" s="8">
        <v>0.5700000000000001</v>
      </c>
      <c r="L8" s="8"/>
      <c r="O8" s="8">
        <v>0.82</v>
      </c>
      <c r="P8" s="8"/>
    </row>
    <row r="9" spans="1:16" ht="15">
      <c r="A9" t="s">
        <v>1211</v>
      </c>
      <c r="C9" s="8">
        <v>16.55</v>
      </c>
      <c r="D9" s="8"/>
      <c r="G9" s="8">
        <v>16.29</v>
      </c>
      <c r="H9" s="8"/>
      <c r="K9" s="8">
        <v>16.47</v>
      </c>
      <c r="L9" s="8"/>
      <c r="O9" s="8">
        <v>16.85</v>
      </c>
      <c r="P9" s="8"/>
    </row>
  </sheetData>
  <sheetProtection selectLockedCells="1" selectUnlockedCells="1"/>
  <mergeCells count="20">
    <mergeCell ref="C3:D3"/>
    <mergeCell ref="G3:H3"/>
    <mergeCell ref="K3:L3"/>
    <mergeCell ref="O3:P3"/>
    <mergeCell ref="C4:D4"/>
    <mergeCell ref="G4:H4"/>
    <mergeCell ref="K4:L4"/>
    <mergeCell ref="O4:P4"/>
    <mergeCell ref="C7:D7"/>
    <mergeCell ref="G7:H7"/>
    <mergeCell ref="K7:L7"/>
    <mergeCell ref="O7:P7"/>
    <mergeCell ref="C8:D8"/>
    <mergeCell ref="G8:H8"/>
    <mergeCell ref="K8:L8"/>
    <mergeCell ref="O8:P8"/>
    <mergeCell ref="C9:D9"/>
    <mergeCell ref="G9:H9"/>
    <mergeCell ref="K9:L9"/>
    <mergeCell ref="O9:P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6.xml><?xml version="1.0" encoding="utf-8"?>
<worksheet xmlns="http://schemas.openxmlformats.org/spreadsheetml/2006/main" xmlns:r="http://schemas.openxmlformats.org/officeDocument/2006/relationships">
  <dimension ref="A2:L17"/>
  <sheetViews>
    <sheetView workbookViewId="0" topLeftCell="A1">
      <selection activeCell="A1" sqref="A1"/>
    </sheetView>
  </sheetViews>
  <sheetFormatPr defaultColWidth="8.00390625" defaultRowHeight="15"/>
  <cols>
    <col min="1" max="1" width="94.851562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12" ht="15">
      <c r="C5" s="6" t="s">
        <v>1215</v>
      </c>
      <c r="D5" s="6"/>
      <c r="G5" s="6" t="s">
        <v>96</v>
      </c>
      <c r="H5" s="6"/>
      <c r="K5" s="6" t="s">
        <v>97</v>
      </c>
      <c r="L5" s="6"/>
    </row>
    <row r="6" spans="1:12" ht="15">
      <c r="A6" t="s">
        <v>118</v>
      </c>
      <c r="C6" s="17">
        <v>31226</v>
      </c>
      <c r="D6" s="17"/>
      <c r="G6" s="17">
        <v>48466</v>
      </c>
      <c r="H6" s="17"/>
      <c r="K6" s="17">
        <v>49452</v>
      </c>
      <c r="L6" s="17"/>
    </row>
    <row r="7" spans="1:12" ht="15">
      <c r="A7" t="s">
        <v>340</v>
      </c>
      <c r="D7" s="14">
        <v>6578</v>
      </c>
      <c r="H7" s="20">
        <v>-18188</v>
      </c>
      <c r="L7" s="20">
        <v>-25718</v>
      </c>
    </row>
    <row r="8" spans="1:12" ht="15">
      <c r="A8" t="s">
        <v>1216</v>
      </c>
      <c r="D8" s="14">
        <v>1810</v>
      </c>
      <c r="H8" s="14">
        <v>1133</v>
      </c>
      <c r="L8" s="14">
        <v>2257</v>
      </c>
    </row>
    <row r="9" spans="1:12" ht="15">
      <c r="A9" t="s">
        <v>1217</v>
      </c>
      <c r="D9" s="20">
        <v>-5219</v>
      </c>
      <c r="H9" s="14">
        <v>6439</v>
      </c>
      <c r="L9" s="20">
        <v>-1820</v>
      </c>
    </row>
    <row r="10" spans="1:12" ht="15">
      <c r="A10" t="s">
        <v>1218</v>
      </c>
      <c r="D10" s="14">
        <v>4496</v>
      </c>
      <c r="H10" s="14">
        <v>1089</v>
      </c>
      <c r="L10" s="14">
        <v>15347</v>
      </c>
    </row>
    <row r="12" spans="1:12" ht="15">
      <c r="A12" t="s">
        <v>1219</v>
      </c>
      <c r="D12" s="14">
        <v>38891</v>
      </c>
      <c r="H12" s="14">
        <v>38939</v>
      </c>
      <c r="L12" s="14">
        <v>39518</v>
      </c>
    </row>
    <row r="13" spans="1:12" ht="15">
      <c r="A13" t="s">
        <v>1220</v>
      </c>
      <c r="D13" s="14">
        <v>15432</v>
      </c>
      <c r="H13" s="14">
        <v>15634</v>
      </c>
      <c r="L13" s="14">
        <v>14005</v>
      </c>
    </row>
    <row r="14" spans="1:12" ht="15">
      <c r="A14" t="s">
        <v>1221</v>
      </c>
      <c r="D14" s="14">
        <v>231</v>
      </c>
      <c r="H14" s="9" t="s">
        <v>54</v>
      </c>
      <c r="L14" s="14">
        <v>1269</v>
      </c>
    </row>
    <row r="15" spans="1:12" ht="15">
      <c r="A15" s="18" t="s">
        <v>1222</v>
      </c>
      <c r="D15" s="20">
        <v>-22046</v>
      </c>
      <c r="H15" s="20">
        <v>-15432</v>
      </c>
      <c r="L15" s="20">
        <v>-15634</v>
      </c>
    </row>
    <row r="17" spans="1:12" ht="15">
      <c r="A17" s="12" t="s">
        <v>1223</v>
      </c>
      <c r="C17" s="17">
        <v>32508</v>
      </c>
      <c r="D17" s="17"/>
      <c r="G17" s="17">
        <v>39141</v>
      </c>
      <c r="H17" s="17"/>
      <c r="K17" s="17">
        <v>39158</v>
      </c>
      <c r="L17" s="17"/>
    </row>
  </sheetData>
  <sheetProtection selectLockedCells="1" selectUnlockedCells="1"/>
  <mergeCells count="10">
    <mergeCell ref="A2:F2"/>
    <mergeCell ref="C5:D5"/>
    <mergeCell ref="G5:H5"/>
    <mergeCell ref="K5:L5"/>
    <mergeCell ref="C6:D6"/>
    <mergeCell ref="G6:H6"/>
    <mergeCell ref="K6:L6"/>
    <mergeCell ref="C17:D17"/>
    <mergeCell ref="G17:H17"/>
    <mergeCell ref="K17:L1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7.xml><?xml version="1.0" encoding="utf-8"?>
<worksheet xmlns="http://schemas.openxmlformats.org/spreadsheetml/2006/main" xmlns:r="http://schemas.openxmlformats.org/officeDocument/2006/relationships">
  <dimension ref="A3:L8"/>
  <sheetViews>
    <sheetView workbookViewId="0" topLeftCell="A1">
      <selection activeCell="A1" sqref="A1"/>
    </sheetView>
  </sheetViews>
  <sheetFormatPr defaultColWidth="8.00390625" defaultRowHeight="15"/>
  <cols>
    <col min="1" max="1" width="42.7109375" style="0" customWidth="1"/>
    <col min="2" max="3" width="8.7109375" style="0" customWidth="1"/>
    <col min="4" max="4" width="1.7109375" style="0" customWidth="1"/>
    <col min="5" max="7" width="8.7109375" style="0" customWidth="1"/>
    <col min="8" max="8" width="1.7109375" style="0" customWidth="1"/>
    <col min="9" max="11" width="8.7109375" style="0" customWidth="1"/>
    <col min="12" max="12" width="1.7109375" style="0" customWidth="1"/>
    <col min="13" max="16384" width="8.7109375" style="0" customWidth="1"/>
  </cols>
  <sheetData>
    <row r="3" spans="3:12" ht="15">
      <c r="C3" s="6" t="s">
        <v>95</v>
      </c>
      <c r="D3" s="6"/>
      <c r="G3" s="6" t="s">
        <v>96</v>
      </c>
      <c r="H3" s="6"/>
      <c r="K3" s="6" t="s">
        <v>97</v>
      </c>
      <c r="L3" s="6"/>
    </row>
    <row r="4" spans="1:12" ht="15">
      <c r="A4" t="s">
        <v>1224</v>
      </c>
      <c r="C4" s="17">
        <v>32508</v>
      </c>
      <c r="D4" s="17"/>
      <c r="G4" s="17">
        <v>39141</v>
      </c>
      <c r="H4" s="17"/>
      <c r="K4" s="17">
        <v>39158</v>
      </c>
      <c r="L4" s="17"/>
    </row>
    <row r="5" spans="1:12" ht="15">
      <c r="A5" t="s">
        <v>1225</v>
      </c>
      <c r="D5" s="9" t="s">
        <v>54</v>
      </c>
      <c r="H5" s="9" t="s">
        <v>54</v>
      </c>
      <c r="L5" s="9" t="s">
        <v>54</v>
      </c>
    </row>
    <row r="6" spans="1:12" ht="15">
      <c r="A6" t="s">
        <v>1226</v>
      </c>
      <c r="D6" s="9" t="s">
        <v>54</v>
      </c>
      <c r="H6" s="9" t="s">
        <v>54</v>
      </c>
      <c r="L6" s="9" t="s">
        <v>54</v>
      </c>
    </row>
    <row r="8" spans="1:12" ht="15">
      <c r="A8" s="12" t="s">
        <v>1223</v>
      </c>
      <c r="C8" s="17">
        <v>32508</v>
      </c>
      <c r="D8" s="17"/>
      <c r="G8" s="17">
        <v>39141</v>
      </c>
      <c r="H8" s="17"/>
      <c r="K8" s="17">
        <v>39158</v>
      </c>
      <c r="L8" s="17"/>
    </row>
  </sheetData>
  <sheetProtection selectLockedCells="1" selectUnlockedCells="1"/>
  <mergeCells count="9">
    <mergeCell ref="C3:D3"/>
    <mergeCell ref="G3:H3"/>
    <mergeCell ref="K3:L3"/>
    <mergeCell ref="C4:D4"/>
    <mergeCell ref="G4:H4"/>
    <mergeCell ref="K4:L4"/>
    <mergeCell ref="C8:D8"/>
    <mergeCell ref="G8:H8"/>
    <mergeCell ref="K8:L8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8.xml><?xml version="1.0" encoding="utf-8"?>
<worksheet xmlns="http://schemas.openxmlformats.org/spreadsheetml/2006/main" xmlns:r="http://schemas.openxmlformats.org/officeDocument/2006/relationships">
  <dimension ref="A3:H10"/>
  <sheetViews>
    <sheetView workbookViewId="0" topLeftCell="A1">
      <selection activeCell="A1" sqref="A1"/>
    </sheetView>
  </sheetViews>
  <sheetFormatPr defaultColWidth="8.00390625" defaultRowHeight="15"/>
  <cols>
    <col min="1" max="1" width="4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3" spans="3:8" ht="39.75" customHeight="1">
      <c r="C3" s="7" t="s">
        <v>1227</v>
      </c>
      <c r="D3" s="7"/>
      <c r="G3" s="7" t="s">
        <v>11</v>
      </c>
      <c r="H3" s="7"/>
    </row>
    <row r="4" spans="1:8" ht="15">
      <c r="A4" t="s">
        <v>1228</v>
      </c>
      <c r="C4" s="17">
        <v>22046</v>
      </c>
      <c r="D4" s="17"/>
      <c r="G4" s="17">
        <v>15432</v>
      </c>
      <c r="H4" s="17"/>
    </row>
    <row r="5" spans="1:8" ht="15">
      <c r="A5" t="s">
        <v>1229</v>
      </c>
      <c r="D5" s="9" t="s">
        <v>54</v>
      </c>
      <c r="H5" s="9" t="s">
        <v>54</v>
      </c>
    </row>
    <row r="6" spans="1:8" ht="15">
      <c r="A6" t="s">
        <v>1230</v>
      </c>
      <c r="D6" s="14">
        <v>55842</v>
      </c>
      <c r="H6" s="14">
        <v>62420</v>
      </c>
    </row>
    <row r="7" spans="1:8" ht="15">
      <c r="A7" t="s">
        <v>1231</v>
      </c>
      <c r="D7" s="20">
        <v>-4768</v>
      </c>
      <c r="H7" s="20">
        <v>-9988</v>
      </c>
    </row>
    <row r="8" spans="1:8" ht="15">
      <c r="A8" t="s">
        <v>1232</v>
      </c>
      <c r="D8" s="20">
        <v>-26135</v>
      </c>
      <c r="H8" s="20">
        <v>-21639</v>
      </c>
    </row>
    <row r="10" spans="1:8" ht="15">
      <c r="A10" s="12" t="s">
        <v>294</v>
      </c>
      <c r="C10" s="17">
        <v>46985</v>
      </c>
      <c r="D10" s="17"/>
      <c r="G10" s="17">
        <v>46225</v>
      </c>
      <c r="H10" s="17"/>
    </row>
  </sheetData>
  <sheetProtection selectLockedCells="1" selectUnlockedCells="1"/>
  <mergeCells count="6">
    <mergeCell ref="C3:D3"/>
    <mergeCell ref="G3:H3"/>
    <mergeCell ref="C4:D4"/>
    <mergeCell ref="G4:H4"/>
    <mergeCell ref="C10:D10"/>
    <mergeCell ref="G10:H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9.xml><?xml version="1.0" encoding="utf-8"?>
<worksheet xmlns="http://schemas.openxmlformats.org/spreadsheetml/2006/main" xmlns:r="http://schemas.openxmlformats.org/officeDocument/2006/relationships">
  <dimension ref="A2:H12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6384" width="8.7109375" style="0" customWidth="1"/>
  </cols>
  <sheetData>
    <row r="2" spans="1:6" ht="15">
      <c r="A2" s="1" t="s">
        <v>0</v>
      </c>
      <c r="B2" s="1"/>
      <c r="C2" s="1"/>
      <c r="D2" s="1"/>
      <c r="E2" s="1"/>
      <c r="F2" s="1"/>
    </row>
    <row r="5" spans="3:8" ht="39.75" customHeight="1">
      <c r="C5" s="7" t="s">
        <v>1227</v>
      </c>
      <c r="D5" s="7"/>
      <c r="G5" s="7" t="s">
        <v>11</v>
      </c>
      <c r="H5" s="7"/>
    </row>
    <row r="6" spans="1:8" ht="15">
      <c r="A6" t="s">
        <v>1233</v>
      </c>
      <c r="C6" s="17">
        <v>685825</v>
      </c>
      <c r="D6" s="17"/>
      <c r="G6" s="17">
        <v>700264</v>
      </c>
      <c r="H6" s="17"/>
    </row>
    <row r="7" spans="1:8" ht="15">
      <c r="A7" s="18" t="s">
        <v>1234</v>
      </c>
      <c r="D7" s="14">
        <v>74929</v>
      </c>
      <c r="H7" s="14">
        <v>83301</v>
      </c>
    </row>
    <row r="8" spans="1:8" ht="15">
      <c r="A8" s="18" t="s">
        <v>1235</v>
      </c>
      <c r="D8" s="20">
        <v>-17885</v>
      </c>
      <c r="H8" s="20">
        <v>-16646</v>
      </c>
    </row>
    <row r="10" spans="1:8" ht="15">
      <c r="A10" s="18" t="s">
        <v>1236</v>
      </c>
      <c r="D10" s="14">
        <v>57044</v>
      </c>
      <c r="H10" s="14">
        <v>66655</v>
      </c>
    </row>
    <row r="12" spans="1:8" ht="15">
      <c r="A12" t="s">
        <v>1237</v>
      </c>
      <c r="C12" s="17">
        <v>742869</v>
      </c>
      <c r="D12" s="17"/>
      <c r="G12" s="17">
        <v>766919</v>
      </c>
      <c r="H12" s="17"/>
    </row>
  </sheetData>
  <sheetProtection selectLockedCells="1" selectUnlockedCells="1"/>
  <mergeCells count="7">
    <mergeCell ref="A2:F2"/>
    <mergeCell ref="C5:D5"/>
    <mergeCell ref="G5:H5"/>
    <mergeCell ref="C6:D6"/>
    <mergeCell ref="G6:H6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T8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7.7109375" style="0" customWidth="1"/>
    <col min="5" max="7" width="8.7109375" style="0" customWidth="1"/>
    <col min="8" max="8" width="7.7109375" style="0" customWidth="1"/>
    <col min="9" max="11" width="8.7109375" style="0" customWidth="1"/>
    <col min="12" max="12" width="6.7109375" style="0" customWidth="1"/>
    <col min="13" max="15" width="8.7109375" style="0" customWidth="1"/>
    <col min="16" max="16" width="4.7109375" style="0" customWidth="1"/>
    <col min="17" max="19" width="8.7109375" style="0" customWidth="1"/>
    <col min="20" max="20" width="5.7109375" style="0" customWidth="1"/>
    <col min="21" max="16384" width="8.7109375" style="0" customWidth="1"/>
  </cols>
  <sheetData>
    <row r="2" spans="1:6" ht="15">
      <c r="A2" s="1" t="s">
        <v>58</v>
      </c>
      <c r="B2" s="1"/>
      <c r="C2" s="1"/>
      <c r="D2" s="1"/>
      <c r="E2" s="1"/>
      <c r="F2" s="1"/>
    </row>
    <row r="5" spans="1:20" ht="15">
      <c r="A5" s="6" t="s">
        <v>59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</row>
    <row r="6" spans="1:20" ht="15">
      <c r="A6" s="6" t="s">
        <v>60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3:20" ht="15">
      <c r="C7" s="6" t="s">
        <v>61</v>
      </c>
      <c r="D7" s="6"/>
      <c r="G7" s="6" t="s">
        <v>62</v>
      </c>
      <c r="H7" s="6"/>
      <c r="K7" s="6" t="s">
        <v>63</v>
      </c>
      <c r="L7" s="6"/>
      <c r="O7" s="6" t="s">
        <v>64</v>
      </c>
      <c r="P7" s="6"/>
      <c r="S7" s="6" t="s">
        <v>65</v>
      </c>
      <c r="T7" s="6"/>
    </row>
    <row r="8" spans="1:20" ht="15">
      <c r="A8" t="s">
        <v>66</v>
      </c>
      <c r="D8" s="9" t="s">
        <v>67</v>
      </c>
      <c r="H8" s="9" t="s">
        <v>68</v>
      </c>
      <c r="L8" s="9" t="s">
        <v>69</v>
      </c>
      <c r="P8" s="9" t="s">
        <v>70</v>
      </c>
      <c r="T8" s="9" t="s">
        <v>71</v>
      </c>
    </row>
  </sheetData>
  <sheetProtection selectLockedCells="1" selectUnlockedCells="1"/>
  <mergeCells count="8">
    <mergeCell ref="A2:F2"/>
    <mergeCell ref="A5:T5"/>
    <mergeCell ref="A6:T6"/>
    <mergeCell ref="C7:D7"/>
    <mergeCell ref="G7:H7"/>
    <mergeCell ref="K7:L7"/>
    <mergeCell ref="O7:P7"/>
    <mergeCell ref="S7:T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0.xml><?xml version="1.0" encoding="utf-8"?>
<worksheet xmlns="http://schemas.openxmlformats.org/spreadsheetml/2006/main" xmlns:r="http://schemas.openxmlformats.org/officeDocument/2006/relationships">
  <dimension ref="A3:L5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10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3" spans="3:12" ht="15">
      <c r="C3" s="6" t="s">
        <v>1215</v>
      </c>
      <c r="D3" s="6"/>
      <c r="G3" s="6" t="s">
        <v>96</v>
      </c>
      <c r="H3" s="6"/>
      <c r="K3" s="6" t="s">
        <v>97</v>
      </c>
      <c r="L3" s="6"/>
    </row>
    <row r="4" spans="1:12" ht="15">
      <c r="A4" t="s">
        <v>1238</v>
      </c>
      <c r="C4" s="30">
        <v>-2042</v>
      </c>
      <c r="D4" s="30"/>
      <c r="G4" s="31">
        <v>-627</v>
      </c>
      <c r="H4" s="31"/>
      <c r="K4" s="30">
        <v>-3526</v>
      </c>
      <c r="L4" s="30"/>
    </row>
    <row r="5" spans="1:12" ht="15">
      <c r="A5" s="12" t="s">
        <v>294</v>
      </c>
      <c r="D5" s="14">
        <v>2042</v>
      </c>
      <c r="H5" s="14">
        <v>627</v>
      </c>
      <c r="L5" s="14">
        <v>3526</v>
      </c>
    </row>
  </sheetData>
  <sheetProtection selectLockedCells="1" selectUnlockedCells="1"/>
  <mergeCells count="6">
    <mergeCell ref="C3:D3"/>
    <mergeCell ref="G3:H3"/>
    <mergeCell ref="K3:L3"/>
    <mergeCell ref="C4:D4"/>
    <mergeCell ref="G4:H4"/>
    <mergeCell ref="K4:L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1.xml><?xml version="1.0" encoding="utf-8"?>
<worksheet xmlns="http://schemas.openxmlformats.org/spreadsheetml/2006/main" xmlns:r="http://schemas.openxmlformats.org/officeDocument/2006/relationships">
  <dimension ref="A2:I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3" width="8.7109375" style="0" customWidth="1"/>
    <col min="4" max="4" width="4.7109375" style="0" customWidth="1"/>
    <col min="5" max="7" width="8.7109375" style="0" customWidth="1"/>
    <col min="8" max="8" width="4.7109375" style="0" customWidth="1"/>
    <col min="9" max="16384" width="8.7109375" style="0" customWidth="1"/>
  </cols>
  <sheetData>
    <row r="2" spans="1:6" ht="15">
      <c r="A2" s="1" t="s">
        <v>1239</v>
      </c>
      <c r="B2" s="1"/>
      <c r="C2" s="1"/>
      <c r="D2" s="1"/>
      <c r="E2" s="1"/>
      <c r="F2" s="1"/>
    </row>
    <row r="5" spans="1:8" ht="39.75" customHeight="1">
      <c r="A5" s="12" t="s">
        <v>1240</v>
      </c>
      <c r="C5" s="7" t="s">
        <v>1241</v>
      </c>
      <c r="D5" s="7"/>
      <c r="G5" s="6" t="s">
        <v>21</v>
      </c>
      <c r="H5" s="6"/>
    </row>
    <row r="6" ht="15">
      <c r="A6" s="12" t="s">
        <v>1242</v>
      </c>
    </row>
    <row r="7" spans="1:8" ht="15">
      <c r="A7" t="s">
        <v>1243</v>
      </c>
      <c r="C7" s="17">
        <v>105000</v>
      </c>
      <c r="D7" s="17"/>
      <c r="G7" s="17">
        <v>105000</v>
      </c>
      <c r="H7" s="17"/>
    </row>
    <row r="8" spans="1:8" ht="15">
      <c r="A8" t="s">
        <v>1244</v>
      </c>
      <c r="C8" s="17">
        <v>100000</v>
      </c>
      <c r="D8" s="17"/>
      <c r="G8" s="17">
        <v>100000</v>
      </c>
      <c r="H8" s="17"/>
    </row>
    <row r="9" spans="1:8" ht="15">
      <c r="A9" t="s">
        <v>1245</v>
      </c>
      <c r="C9" s="17">
        <v>95000</v>
      </c>
      <c r="D9" s="17"/>
      <c r="G9" s="17">
        <v>95000</v>
      </c>
      <c r="H9" s="17"/>
    </row>
    <row r="10" spans="2:9" ht="15">
      <c r="B10" s="4"/>
      <c r="C10" s="4"/>
      <c r="D10" s="4"/>
      <c r="E10" s="4"/>
      <c r="F10" s="4"/>
      <c r="G10" s="4"/>
      <c r="H10" s="4"/>
      <c r="I10" s="4"/>
    </row>
    <row r="11" ht="15">
      <c r="A11" s="12" t="s">
        <v>1246</v>
      </c>
    </row>
    <row r="12" spans="1:8" ht="15">
      <c r="A12" t="s">
        <v>1247</v>
      </c>
      <c r="D12" s="9" t="s">
        <v>1248</v>
      </c>
      <c r="H12" s="9" t="s">
        <v>1248</v>
      </c>
    </row>
    <row r="13" spans="1:8" ht="15">
      <c r="A13" t="s">
        <v>1249</v>
      </c>
      <c r="D13" s="9" t="s">
        <v>1248</v>
      </c>
      <c r="H13" s="9" t="s">
        <v>1248</v>
      </c>
    </row>
  </sheetData>
  <sheetProtection selectLockedCells="1" selectUnlockedCells="1"/>
  <mergeCells count="11">
    <mergeCell ref="A2:F2"/>
    <mergeCell ref="C5:D5"/>
    <mergeCell ref="G5:H5"/>
    <mergeCell ref="C7:D7"/>
    <mergeCell ref="G7:H7"/>
    <mergeCell ref="C8:D8"/>
    <mergeCell ref="G8:H8"/>
    <mergeCell ref="C9:D9"/>
    <mergeCell ref="G9:H9"/>
    <mergeCell ref="B10:E10"/>
    <mergeCell ref="F10:I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2.xml><?xml version="1.0" encoding="utf-8"?>
<worksheet xmlns="http://schemas.openxmlformats.org/spreadsheetml/2006/main" xmlns:r="http://schemas.openxmlformats.org/officeDocument/2006/relationships">
  <dimension ref="A2:M19"/>
  <sheetViews>
    <sheetView workbookViewId="0" topLeftCell="A1">
      <selection activeCell="A1" sqref="A1"/>
    </sheetView>
  </sheetViews>
  <sheetFormatPr defaultColWidth="8.00390625" defaultRowHeight="15"/>
  <cols>
    <col min="1" max="1" width="47.7109375" style="0" customWidth="1"/>
    <col min="2" max="3" width="8.7109375" style="0" customWidth="1"/>
    <col min="4" max="4" width="10.7109375" style="0" customWidth="1"/>
    <col min="5" max="7" width="8.7109375" style="0" customWidth="1"/>
    <col min="8" max="8" width="4.7109375" style="0" customWidth="1"/>
    <col min="9" max="11" width="8.7109375" style="0" customWidth="1"/>
    <col min="12" max="12" width="16.7109375" style="0" customWidth="1"/>
    <col min="13" max="16384" width="8.7109375" style="0" customWidth="1"/>
  </cols>
  <sheetData>
    <row r="2" spans="1:6" ht="15">
      <c r="A2" s="1" t="s">
        <v>1250</v>
      </c>
      <c r="B2" s="1"/>
      <c r="C2" s="1"/>
      <c r="D2" s="1"/>
      <c r="E2" s="1"/>
      <c r="F2" s="1"/>
    </row>
    <row r="5" spans="1:12" ht="39.75" customHeight="1">
      <c r="A5" s="12" t="s">
        <v>1251</v>
      </c>
      <c r="C5" s="7" t="s">
        <v>1252</v>
      </c>
      <c r="D5" s="7"/>
      <c r="G5" s="7" t="s">
        <v>1253</v>
      </c>
      <c r="H5" s="7"/>
      <c r="K5" s="7" t="s">
        <v>1254</v>
      </c>
      <c r="L5" s="7"/>
    </row>
    <row r="6" ht="15">
      <c r="A6" s="12" t="s">
        <v>1255</v>
      </c>
    </row>
    <row r="7" spans="1:12" ht="15">
      <c r="A7" t="s">
        <v>1247</v>
      </c>
      <c r="D7" s="15">
        <v>177788</v>
      </c>
      <c r="H7" s="24" t="s">
        <v>1072</v>
      </c>
      <c r="L7" s="24" t="s">
        <v>1256</v>
      </c>
    </row>
    <row r="8" spans="1:12" ht="15">
      <c r="A8" t="s">
        <v>1249</v>
      </c>
      <c r="D8" s="15">
        <v>81600</v>
      </c>
      <c r="H8" s="24" t="s">
        <v>1072</v>
      </c>
      <c r="L8" s="24" t="s">
        <v>1256</v>
      </c>
    </row>
    <row r="9" spans="2:13" ht="15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</row>
    <row r="10" ht="15">
      <c r="A10" s="12" t="s">
        <v>1257</v>
      </c>
    </row>
    <row r="11" spans="1:12" ht="15">
      <c r="A11" t="s">
        <v>1243</v>
      </c>
      <c r="D11" s="15">
        <v>25896</v>
      </c>
      <c r="H11" s="24" t="s">
        <v>1072</v>
      </c>
      <c r="L11" s="24" t="s">
        <v>1256</v>
      </c>
    </row>
    <row r="12" spans="1:12" ht="15">
      <c r="A12" t="s">
        <v>1244</v>
      </c>
      <c r="D12" s="15">
        <v>25200</v>
      </c>
      <c r="H12" s="24" t="s">
        <v>1072</v>
      </c>
      <c r="L12" s="24" t="s">
        <v>1256</v>
      </c>
    </row>
    <row r="13" spans="1:12" ht="15">
      <c r="A13" t="s">
        <v>1245</v>
      </c>
      <c r="D13" s="15">
        <v>6000</v>
      </c>
      <c r="H13" s="24" t="s">
        <v>1072</v>
      </c>
      <c r="L13" s="24" t="s">
        <v>1258</v>
      </c>
    </row>
    <row r="14" spans="2:13" ht="1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</row>
    <row r="15" ht="15">
      <c r="A15" s="12" t="s">
        <v>1259</v>
      </c>
    </row>
    <row r="16" ht="15">
      <c r="A16" s="12" t="s">
        <v>1260</v>
      </c>
    </row>
    <row r="17" spans="1:12" ht="15">
      <c r="A17" t="s">
        <v>1261</v>
      </c>
      <c r="D17" s="15">
        <v>31660</v>
      </c>
      <c r="H17" s="24" t="s">
        <v>1072</v>
      </c>
      <c r="L17" s="24" t="s">
        <v>1256</v>
      </c>
    </row>
    <row r="19" spans="1:12" ht="15">
      <c r="A19" t="s">
        <v>1262</v>
      </c>
      <c r="D19" s="15">
        <v>348144</v>
      </c>
      <c r="H19" s="24" t="s">
        <v>1263</v>
      </c>
      <c r="L19" s="24" t="s">
        <v>1256</v>
      </c>
    </row>
  </sheetData>
  <sheetProtection selectLockedCells="1" selectUnlockedCells="1"/>
  <mergeCells count="10">
    <mergeCell ref="A2:F2"/>
    <mergeCell ref="C5:D5"/>
    <mergeCell ref="G5:H5"/>
    <mergeCell ref="K5:L5"/>
    <mergeCell ref="B9:E9"/>
    <mergeCell ref="F9:I9"/>
    <mergeCell ref="J9:M9"/>
    <mergeCell ref="B14:E14"/>
    <mergeCell ref="F14:I14"/>
    <mergeCell ref="J14:M14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3.xml><?xml version="1.0" encoding="utf-8"?>
<worksheet xmlns="http://schemas.openxmlformats.org/spreadsheetml/2006/main" xmlns:r="http://schemas.openxmlformats.org/officeDocument/2006/relationships">
  <dimension ref="A3:D10"/>
  <sheetViews>
    <sheetView workbookViewId="0" topLeftCell="A1">
      <selection activeCell="A1" sqref="A1"/>
    </sheetView>
  </sheetViews>
  <sheetFormatPr defaultColWidth="8.00390625" defaultRowHeight="15"/>
  <cols>
    <col min="1" max="1" width="55.7109375" style="0" customWidth="1"/>
    <col min="2" max="3" width="8.7109375" style="0" customWidth="1"/>
    <col min="4" max="4" width="15.7109375" style="0" customWidth="1"/>
    <col min="5" max="16384" width="8.7109375" style="0" customWidth="1"/>
  </cols>
  <sheetData>
    <row r="3" spans="1:4" ht="39.75" customHeight="1">
      <c r="A3" s="25" t="s">
        <v>1264</v>
      </c>
      <c r="C3" s="7" t="s">
        <v>1265</v>
      </c>
      <c r="D3" s="7"/>
    </row>
    <row r="4" spans="1:4" ht="15">
      <c r="A4" t="s">
        <v>1247</v>
      </c>
      <c r="D4" s="9" t="s">
        <v>1266</v>
      </c>
    </row>
    <row r="5" spans="1:4" ht="15">
      <c r="A5" t="s">
        <v>1267</v>
      </c>
      <c r="D5" s="9" t="s">
        <v>1266</v>
      </c>
    </row>
    <row r="6" spans="1:4" ht="15">
      <c r="A6" t="s">
        <v>1249</v>
      </c>
      <c r="D6" s="9" t="s">
        <v>1266</v>
      </c>
    </row>
    <row r="7" spans="1:4" ht="15">
      <c r="A7" t="s">
        <v>1268</v>
      </c>
      <c r="C7" s="16" t="s">
        <v>1269</v>
      </c>
      <c r="D7" s="16"/>
    </row>
    <row r="8" spans="1:4" ht="15">
      <c r="A8" t="s">
        <v>1270</v>
      </c>
      <c r="C8" s="16" t="s">
        <v>1271</v>
      </c>
      <c r="D8" s="16"/>
    </row>
    <row r="9" spans="1:4" ht="15">
      <c r="A9" t="s">
        <v>1272</v>
      </c>
      <c r="C9" s="16" t="s">
        <v>1271</v>
      </c>
      <c r="D9" s="16"/>
    </row>
    <row r="10" spans="1:4" ht="15">
      <c r="A10" t="s">
        <v>1273</v>
      </c>
      <c r="C10" s="16" t="s">
        <v>1274</v>
      </c>
      <c r="D10" s="16"/>
    </row>
  </sheetData>
  <sheetProtection selectLockedCells="1" selectUnlockedCells="1"/>
  <mergeCells count="5">
    <mergeCell ref="C3:D3"/>
    <mergeCell ref="C7:D7"/>
    <mergeCell ref="C8:D8"/>
    <mergeCell ref="C9:D9"/>
    <mergeCell ref="C10:D10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4.xml><?xml version="1.0" encoding="utf-8"?>
<worksheet xmlns="http://schemas.openxmlformats.org/spreadsheetml/2006/main" xmlns:r="http://schemas.openxmlformats.org/officeDocument/2006/relationships">
  <dimension ref="A2:I12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4" width="1.7109375" style="0" customWidth="1"/>
    <col min="5" max="5" width="10.7109375" style="0" customWidth="1"/>
    <col min="6" max="7" width="8.7109375" style="0" customWidth="1"/>
    <col min="8" max="8" width="1.7109375" style="0" customWidth="1"/>
    <col min="9" max="9" width="10.7109375" style="0" customWidth="1"/>
    <col min="10" max="16384" width="8.7109375" style="0" customWidth="1"/>
  </cols>
  <sheetData>
    <row r="2" spans="1:6" ht="15">
      <c r="A2" s="1" t="s">
        <v>1275</v>
      </c>
      <c r="B2" s="1"/>
      <c r="C2" s="1"/>
      <c r="D2" s="1"/>
      <c r="E2" s="1"/>
      <c r="F2" s="1"/>
    </row>
    <row r="5" spans="3:8" ht="15">
      <c r="C5" s="6" t="s">
        <v>1276</v>
      </c>
      <c r="D5" s="6"/>
      <c r="G5" s="6" t="s">
        <v>1276</v>
      </c>
      <c r="H5" s="6"/>
    </row>
    <row r="6" spans="3:8" ht="15">
      <c r="C6" s="6" t="s">
        <v>1277</v>
      </c>
      <c r="D6" s="6"/>
      <c r="G6" s="6" t="s">
        <v>1278</v>
      </c>
      <c r="H6" s="6"/>
    </row>
    <row r="7" spans="1:9" ht="15">
      <c r="A7" t="s">
        <v>1279</v>
      </c>
      <c r="C7" s="17">
        <v>654051</v>
      </c>
      <c r="D7" s="17"/>
      <c r="E7" s="11">
        <v>-2</v>
      </c>
      <c r="G7" s="17">
        <v>645087</v>
      </c>
      <c r="H7" s="17"/>
      <c r="I7" s="11">
        <v>-3</v>
      </c>
    </row>
    <row r="8" spans="1:8" ht="15">
      <c r="A8" t="s">
        <v>1280</v>
      </c>
      <c r="D8" s="9" t="s">
        <v>54</v>
      </c>
      <c r="H8" s="9" t="s">
        <v>54</v>
      </c>
    </row>
    <row r="9" spans="1:8" ht="15">
      <c r="A9" t="s">
        <v>1281</v>
      </c>
      <c r="D9" s="9" t="s">
        <v>54</v>
      </c>
      <c r="H9" s="9" t="s">
        <v>54</v>
      </c>
    </row>
    <row r="10" spans="1:8" ht="15">
      <c r="A10" t="s">
        <v>1282</v>
      </c>
      <c r="D10" s="9" t="s">
        <v>54</v>
      </c>
      <c r="H10" s="9" t="s">
        <v>54</v>
      </c>
    </row>
    <row r="12" spans="1:8" ht="15">
      <c r="A12" s="12" t="s">
        <v>1283</v>
      </c>
      <c r="C12" s="17">
        <v>654051</v>
      </c>
      <c r="D12" s="17"/>
      <c r="G12" s="17">
        <v>645087</v>
      </c>
      <c r="H12" s="17"/>
    </row>
  </sheetData>
  <sheetProtection selectLockedCells="1" selectUnlockedCells="1"/>
  <mergeCells count="9">
    <mergeCell ref="A2:F2"/>
    <mergeCell ref="C5:D5"/>
    <mergeCell ref="G5:H5"/>
    <mergeCell ref="C6:D6"/>
    <mergeCell ref="G6:H6"/>
    <mergeCell ref="C7:D7"/>
    <mergeCell ref="G7:H7"/>
    <mergeCell ref="C12:D12"/>
    <mergeCell ref="G12:H1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5.xml><?xml version="1.0" encoding="utf-8"?>
<worksheet xmlns="http://schemas.openxmlformats.org/spreadsheetml/2006/main" xmlns:r="http://schemas.openxmlformats.org/officeDocument/2006/relationships">
  <dimension ref="A2:F13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3" width="8.7109375" style="0" customWidth="1"/>
    <col min="4" max="4" width="10.7109375" style="0" customWidth="1"/>
    <col min="5" max="16384" width="8.7109375" style="0" customWidth="1"/>
  </cols>
  <sheetData>
    <row r="2" spans="1:6" ht="15">
      <c r="A2" s="1" t="s">
        <v>1284</v>
      </c>
      <c r="B2" s="1"/>
      <c r="C2" s="1"/>
      <c r="D2" s="1"/>
      <c r="E2" s="1"/>
      <c r="F2" s="1"/>
    </row>
    <row r="5" ht="15">
      <c r="D5" t="s">
        <v>259</v>
      </c>
    </row>
    <row r="6" spans="1:4" ht="15">
      <c r="A6" t="s">
        <v>260</v>
      </c>
      <c r="D6" s="14">
        <v>79</v>
      </c>
    </row>
    <row r="7" spans="1:4" ht="15">
      <c r="A7" t="s">
        <v>261</v>
      </c>
      <c r="D7" s="14">
        <v>82</v>
      </c>
    </row>
    <row r="8" spans="1:4" ht="15">
      <c r="A8" s="18" t="s">
        <v>262</v>
      </c>
      <c r="D8" s="14">
        <v>82</v>
      </c>
    </row>
    <row r="9" spans="1:4" ht="15">
      <c r="A9" s="18" t="s">
        <v>263</v>
      </c>
      <c r="D9" s="14">
        <v>83</v>
      </c>
    </row>
    <row r="10" spans="1:4" ht="15">
      <c r="A10" s="18" t="s">
        <v>264</v>
      </c>
      <c r="D10" s="14">
        <v>84</v>
      </c>
    </row>
    <row r="11" spans="1:4" ht="15">
      <c r="A11" s="18" t="s">
        <v>265</v>
      </c>
      <c r="D11" s="14">
        <v>85</v>
      </c>
    </row>
    <row r="12" spans="1:4" ht="15">
      <c r="A12" s="18" t="s">
        <v>266</v>
      </c>
      <c r="D12" s="14">
        <v>86</v>
      </c>
    </row>
    <row r="13" spans="1:4" ht="15">
      <c r="A13" t="s">
        <v>1285</v>
      </c>
      <c r="D13" s="14">
        <v>96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6.xml><?xml version="1.0" encoding="utf-8"?>
<worksheet xmlns="http://schemas.openxmlformats.org/spreadsheetml/2006/main" xmlns:r="http://schemas.openxmlformats.org/officeDocument/2006/relationships">
  <dimension ref="A2:F14"/>
  <sheetViews>
    <sheetView workbookViewId="0" topLeftCell="A1">
      <selection activeCell="A1" sqref="A1"/>
    </sheetView>
  </sheetViews>
  <sheetFormatPr defaultColWidth="8.00390625" defaultRowHeight="15"/>
  <cols>
    <col min="1" max="1" width="33.7109375" style="0" customWidth="1"/>
    <col min="2" max="2" width="8.7109375" style="0" customWidth="1"/>
    <col min="3" max="3" width="12.7109375" style="0" customWidth="1"/>
    <col min="4" max="16384" width="8.7109375" style="0" customWidth="1"/>
  </cols>
  <sheetData>
    <row r="2" spans="1:6" ht="15">
      <c r="A2" s="1" t="s">
        <v>1286</v>
      </c>
      <c r="B2" s="1"/>
      <c r="C2" s="1"/>
      <c r="D2" s="1"/>
      <c r="E2" s="1"/>
      <c r="F2" s="1"/>
    </row>
    <row r="5" spans="1:3" ht="15">
      <c r="A5" s="12" t="s">
        <v>1240</v>
      </c>
      <c r="C5" s="2" t="s">
        <v>1287</v>
      </c>
    </row>
    <row r="6" spans="1:3" ht="15">
      <c r="A6" t="s">
        <v>1288</v>
      </c>
      <c r="C6" s="9" t="s">
        <v>1289</v>
      </c>
    </row>
    <row r="7" spans="1:3" ht="15">
      <c r="A7" t="s">
        <v>1290</v>
      </c>
      <c r="C7" s="9" t="s">
        <v>1289</v>
      </c>
    </row>
    <row r="8" spans="1:3" ht="15">
      <c r="A8" t="s">
        <v>1291</v>
      </c>
      <c r="C8" s="9" t="s">
        <v>1289</v>
      </c>
    </row>
    <row r="9" spans="1:3" ht="15">
      <c r="A9" t="s">
        <v>1292</v>
      </c>
      <c r="C9" s="9" t="s">
        <v>1289</v>
      </c>
    </row>
    <row r="10" spans="1:3" ht="15">
      <c r="A10" t="s">
        <v>1293</v>
      </c>
      <c r="C10" s="9" t="s">
        <v>1289</v>
      </c>
    </row>
    <row r="11" spans="1:3" ht="15">
      <c r="A11" t="s">
        <v>1294</v>
      </c>
      <c r="C11" s="9" t="s">
        <v>1289</v>
      </c>
    </row>
    <row r="12" spans="1:3" ht="15">
      <c r="A12" t="s">
        <v>1295</v>
      </c>
      <c r="C12" s="9" t="s">
        <v>1289</v>
      </c>
    </row>
    <row r="13" spans="1:3" ht="15">
      <c r="A13" t="s">
        <v>1296</v>
      </c>
      <c r="C13" s="9" t="s">
        <v>1289</v>
      </c>
    </row>
    <row r="14" spans="1:3" ht="15">
      <c r="A14" t="s">
        <v>1297</v>
      </c>
      <c r="C14" s="9" t="s">
        <v>1289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7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36.7109375" style="0" customWidth="1"/>
    <col min="2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5" ht="15">
      <c r="A5" t="s">
        <v>1299</v>
      </c>
    </row>
    <row r="6" ht="15">
      <c r="A6" t="s">
        <v>1247</v>
      </c>
    </row>
    <row r="7" ht="15">
      <c r="A7" t="s">
        <v>1300</v>
      </c>
    </row>
    <row r="8" ht="15">
      <c r="A8" t="s">
        <v>1301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8.xml><?xml version="1.0" encoding="utf-8"?>
<worksheet xmlns="http://schemas.openxmlformats.org/spreadsheetml/2006/main" xmlns:r="http://schemas.openxmlformats.org/officeDocument/2006/relationships">
  <dimension ref="A2:F8"/>
  <sheetViews>
    <sheetView workbookViewId="0" topLeftCell="A1">
      <selection activeCell="A1" sqref="A1"/>
    </sheetView>
  </sheetViews>
  <sheetFormatPr defaultColWidth="8.00390625" defaultRowHeight="15"/>
  <cols>
    <col min="1" max="1" width="44.7109375" style="0" customWidth="1"/>
    <col min="2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5" ht="15">
      <c r="A5" t="s">
        <v>1302</v>
      </c>
    </row>
    <row r="6" ht="15">
      <c r="A6" t="s">
        <v>1261</v>
      </c>
    </row>
    <row r="7" ht="15">
      <c r="A7" t="s">
        <v>1303</v>
      </c>
    </row>
    <row r="8" ht="15">
      <c r="A8" t="s">
        <v>1304</v>
      </c>
    </row>
  </sheetData>
  <sheetProtection selectLockedCells="1" selectUnlockedCells="1"/>
  <mergeCells count="1">
    <mergeCell ref="A2:F2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79.xml><?xml version="1.0" encoding="utf-8"?>
<worksheet xmlns="http://schemas.openxmlformats.org/spreadsheetml/2006/main" xmlns:r="http://schemas.openxmlformats.org/officeDocument/2006/relationships">
  <dimension ref="A2:G13"/>
  <sheetViews>
    <sheetView workbookViewId="0" topLeftCell="A1">
      <selection activeCell="A1" sqref="A1"/>
    </sheetView>
  </sheetViews>
  <sheetFormatPr defaultColWidth="8.00390625" defaultRowHeight="15"/>
  <cols>
    <col min="1" max="1" width="23.7109375" style="0" customWidth="1"/>
    <col min="2" max="6" width="8.7109375" style="0" customWidth="1"/>
    <col min="7" max="7" width="44.7109375" style="0" customWidth="1"/>
    <col min="8" max="16384" width="8.7109375" style="0" customWidth="1"/>
  </cols>
  <sheetData>
    <row r="2" spans="1:6" ht="15">
      <c r="A2" s="1" t="s">
        <v>1298</v>
      </c>
      <c r="B2" s="1"/>
      <c r="C2" s="1"/>
      <c r="D2" s="1"/>
      <c r="E2" s="1"/>
      <c r="F2" s="1"/>
    </row>
    <row r="5" spans="1:7" ht="15">
      <c r="A5" t="s">
        <v>1305</v>
      </c>
      <c r="G5" t="s">
        <v>1299</v>
      </c>
    </row>
    <row r="6" ht="15">
      <c r="G6" t="s">
        <v>1247</v>
      </c>
    </row>
    <row r="7" ht="15">
      <c r="G7" t="s">
        <v>1300</v>
      </c>
    </row>
    <row r="8" ht="15">
      <c r="G8" t="s">
        <v>1301</v>
      </c>
    </row>
    <row r="9" spans="2:7" ht="15">
      <c r="B9" s="4"/>
      <c r="C9" s="4"/>
      <c r="D9" s="4"/>
      <c r="E9" s="4"/>
      <c r="F9" s="4"/>
      <c r="G9" s="4"/>
    </row>
    <row r="10" ht="15">
      <c r="G10" t="s">
        <v>1302</v>
      </c>
    </row>
    <row r="11" ht="15">
      <c r="G11" t="s">
        <v>1261</v>
      </c>
    </row>
    <row r="12" ht="15">
      <c r="G12" t="s">
        <v>1303</v>
      </c>
    </row>
    <row r="13" ht="15">
      <c r="G13" t="s">
        <v>1304</v>
      </c>
    </row>
  </sheetData>
  <sheetProtection selectLockedCells="1" selectUnlockedCells="1"/>
  <mergeCells count="4">
    <mergeCell ref="A2:F2"/>
    <mergeCell ref="B9:C9"/>
    <mergeCell ref="D9:E9"/>
    <mergeCell ref="F9:G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L9"/>
  <sheetViews>
    <sheetView workbookViewId="0" topLeftCell="A1">
      <selection activeCell="A1" sqref="A1"/>
    </sheetView>
  </sheetViews>
  <sheetFormatPr defaultColWidth="8.00390625" defaultRowHeight="15"/>
  <cols>
    <col min="1" max="1" width="18.7109375" style="0" customWidth="1"/>
    <col min="2" max="3" width="8.7109375" style="0" customWidth="1"/>
    <col min="4" max="5" width="10.7109375" style="0" customWidth="1"/>
    <col min="6" max="7" width="8.7109375" style="0" customWidth="1"/>
    <col min="8" max="8" width="1.7109375" style="0" customWidth="1"/>
    <col min="9" max="11" width="8.7109375" style="0" customWidth="1"/>
    <col min="12" max="12" width="10.7109375" style="0" customWidth="1"/>
    <col min="13" max="16384" width="8.7109375" style="0" customWidth="1"/>
  </cols>
  <sheetData>
    <row r="2" spans="1:6" ht="15">
      <c r="A2" s="1" t="s">
        <v>72</v>
      </c>
      <c r="B2" s="1"/>
      <c r="C2" s="1"/>
      <c r="D2" s="1"/>
      <c r="E2" s="1"/>
      <c r="F2" s="1"/>
    </row>
    <row r="5" spans="1:12" ht="39.75" customHeight="1">
      <c r="A5" s="12" t="s">
        <v>73</v>
      </c>
      <c r="C5" s="7" t="s">
        <v>74</v>
      </c>
      <c r="D5" s="7"/>
      <c r="G5" s="7" t="s">
        <v>75</v>
      </c>
      <c r="H5" s="7"/>
      <c r="K5" s="7" t="s">
        <v>76</v>
      </c>
      <c r="L5" s="7"/>
    </row>
    <row r="6" spans="1:12" ht="15">
      <c r="A6" t="s">
        <v>77</v>
      </c>
      <c r="D6" s="14">
        <v>100000000</v>
      </c>
      <c r="H6" s="9" t="s">
        <v>54</v>
      </c>
      <c r="L6" s="15">
        <v>24437400</v>
      </c>
    </row>
    <row r="7" spans="1:12" ht="15">
      <c r="A7" t="s">
        <v>78</v>
      </c>
      <c r="C7" s="16" t="s">
        <v>79</v>
      </c>
      <c r="D7" s="16"/>
      <c r="E7" s="11">
        <v>-1</v>
      </c>
      <c r="H7" s="9" t="s">
        <v>54</v>
      </c>
      <c r="K7" s="16" t="s">
        <v>80</v>
      </c>
      <c r="L7" s="16"/>
    </row>
    <row r="8" spans="1:12" ht="15">
      <c r="A8" t="s">
        <v>81</v>
      </c>
      <c r="C8" s="16" t="s">
        <v>82</v>
      </c>
      <c r="D8" s="16"/>
      <c r="H8" s="9" t="s">
        <v>54</v>
      </c>
      <c r="K8" s="16" t="s">
        <v>83</v>
      </c>
      <c r="L8" s="16"/>
    </row>
    <row r="9" spans="1:12" ht="15">
      <c r="A9" t="s">
        <v>84</v>
      </c>
      <c r="C9" s="16" t="s">
        <v>85</v>
      </c>
      <c r="D9" s="16"/>
      <c r="H9" s="9" t="s">
        <v>54</v>
      </c>
      <c r="K9" s="16" t="s">
        <v>85</v>
      </c>
      <c r="L9" s="16"/>
    </row>
  </sheetData>
  <sheetProtection selectLockedCells="1" selectUnlockedCells="1"/>
  <mergeCells count="10">
    <mergeCell ref="A2:F2"/>
    <mergeCell ref="C5:D5"/>
    <mergeCell ref="G5:H5"/>
    <mergeCell ref="K5:L5"/>
    <mergeCell ref="C7:D7"/>
    <mergeCell ref="K7:L7"/>
    <mergeCell ref="C8:D8"/>
    <mergeCell ref="K8:L8"/>
    <mergeCell ref="C9:D9"/>
    <mergeCell ref="K9:L9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2:P7"/>
  <sheetViews>
    <sheetView workbookViewId="0" topLeftCell="A1">
      <selection activeCell="A1" sqref="A1"/>
    </sheetView>
  </sheetViews>
  <sheetFormatPr defaultColWidth="8.00390625" defaultRowHeight="15"/>
  <cols>
    <col min="1" max="1" width="100.8515625" style="0" customWidth="1"/>
    <col min="2" max="16384" width="8.7109375" style="0" customWidth="1"/>
  </cols>
  <sheetData>
    <row r="2" spans="1:6" ht="15">
      <c r="A2" s="1" t="s">
        <v>86</v>
      </c>
      <c r="B2" s="1"/>
      <c r="C2" s="1"/>
      <c r="D2" s="1"/>
      <c r="E2" s="1"/>
      <c r="F2" s="1"/>
    </row>
    <row r="5" spans="3:16" ht="15">
      <c r="C5" s="6" t="s">
        <v>87</v>
      </c>
      <c r="D5" s="6"/>
      <c r="G5" s="6" t="s">
        <v>88</v>
      </c>
      <c r="H5" s="6"/>
      <c r="K5" s="6" t="s">
        <v>89</v>
      </c>
      <c r="L5" s="6"/>
      <c r="O5" s="6" t="s">
        <v>90</v>
      </c>
      <c r="P5" s="6"/>
    </row>
    <row r="6" spans="1:16" ht="15">
      <c r="A6" t="s">
        <v>91</v>
      </c>
      <c r="C6" s="17">
        <v>128</v>
      </c>
      <c r="D6" s="17"/>
      <c r="G6" s="17">
        <v>356</v>
      </c>
      <c r="H6" s="17"/>
      <c r="K6" s="17">
        <v>549</v>
      </c>
      <c r="L6" s="17"/>
      <c r="O6" s="17">
        <v>914</v>
      </c>
      <c r="P6" s="17"/>
    </row>
    <row r="7" spans="1:16" ht="15">
      <c r="A7" s="18" t="s">
        <v>92</v>
      </c>
      <c r="C7" s="17">
        <v>135</v>
      </c>
      <c r="D7" s="17"/>
      <c r="G7" s="17">
        <v>372</v>
      </c>
      <c r="H7" s="17"/>
      <c r="K7" s="17">
        <v>571</v>
      </c>
      <c r="L7" s="17"/>
      <c r="O7" s="17">
        <v>936</v>
      </c>
      <c r="P7" s="17"/>
    </row>
  </sheetData>
  <sheetProtection selectLockedCells="1" selectUnlockedCells="1"/>
  <mergeCells count="13">
    <mergeCell ref="A2:F2"/>
    <mergeCell ref="C5:D5"/>
    <mergeCell ref="G5:H5"/>
    <mergeCell ref="K5:L5"/>
    <mergeCell ref="O5:P5"/>
    <mergeCell ref="C6:D6"/>
    <mergeCell ref="G6:H6"/>
    <mergeCell ref="K6:L6"/>
    <mergeCell ref="O6:P6"/>
    <mergeCell ref="C7:D7"/>
    <mergeCell ref="G7:H7"/>
    <mergeCell ref="K7:L7"/>
    <mergeCell ref="O7:P7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2021-02-25T21:36:12Z</dcterms:created>
  <dcterms:modified xsi:type="dcterms:W3CDTF">2021-02-25T21:36:12Z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